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Area" localSheetId="0">'Kancelářské potřeby'!$B$1:$T$123</definedName>
  </definedNames>
  <calcPr calcId="114210"/>
</workbook>
</file>

<file path=xl/calcChain.xml><?xml version="1.0" encoding="utf-8"?>
<calcChain xmlns="http://schemas.openxmlformats.org/spreadsheetml/2006/main">
  <c r="S120" i="22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N119"/>
  <c r="O119"/>
  <c r="O117"/>
  <c r="O118"/>
  <c r="N118"/>
  <c r="N79"/>
  <c r="O79"/>
  <c r="N104"/>
  <c r="O104"/>
  <c r="N105"/>
  <c r="O105"/>
  <c r="N106"/>
  <c r="O106"/>
  <c r="N107"/>
  <c r="O107"/>
  <c r="N108"/>
  <c r="O108"/>
  <c r="N109"/>
  <c r="O109"/>
  <c r="N110"/>
  <c r="O110"/>
  <c r="N111"/>
  <c r="O111"/>
  <c r="N112"/>
  <c r="O112"/>
  <c r="N113"/>
  <c r="O113"/>
  <c r="N114"/>
  <c r="O114"/>
  <c r="N115"/>
  <c r="O115"/>
  <c r="N116"/>
  <c r="O116"/>
  <c r="N73"/>
  <c r="O73"/>
  <c r="N74"/>
  <c r="O74"/>
  <c r="N69"/>
  <c r="O69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7"/>
  <c r="S8"/>
  <c r="S9"/>
  <c r="S10"/>
  <c r="S11"/>
  <c r="S12"/>
  <c r="S13"/>
  <c r="S14"/>
  <c r="N84"/>
  <c r="O84"/>
  <c r="N85"/>
  <c r="O85"/>
  <c r="N86"/>
  <c r="O86"/>
  <c r="N87"/>
  <c r="O87"/>
  <c r="N88"/>
  <c r="O88"/>
  <c r="N89"/>
  <c r="O89"/>
  <c r="N90"/>
  <c r="O90"/>
  <c r="N91"/>
  <c r="O91"/>
  <c r="N92"/>
  <c r="O92"/>
  <c r="N93"/>
  <c r="O93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66"/>
  <c r="O66"/>
  <c r="N67"/>
  <c r="O67"/>
  <c r="N68"/>
  <c r="O68"/>
  <c r="N70"/>
  <c r="O70"/>
  <c r="N71"/>
  <c r="O71"/>
  <c r="N72"/>
  <c r="O72"/>
  <c r="T120"/>
  <c r="T14"/>
  <c r="T13"/>
  <c r="T12"/>
  <c r="T11"/>
  <c r="T10"/>
  <c r="T9"/>
  <c r="T8"/>
  <c r="T7"/>
  <c r="T6"/>
  <c r="N7"/>
  <c r="O7"/>
  <c r="N8"/>
  <c r="O8"/>
  <c r="N9"/>
  <c r="O9"/>
  <c r="N10"/>
  <c r="O10"/>
  <c r="N11"/>
  <c r="O11"/>
  <c r="N12"/>
  <c r="O12"/>
  <c r="N13"/>
  <c r="O13"/>
  <c r="N14"/>
  <c r="O14"/>
  <c r="N75"/>
  <c r="O75"/>
  <c r="N76"/>
  <c r="O76"/>
  <c r="N77"/>
  <c r="O77"/>
  <c r="N78"/>
  <c r="O78"/>
  <c r="N80"/>
  <c r="O80"/>
  <c r="N81"/>
  <c r="O81"/>
  <c r="N82"/>
  <c r="O82"/>
  <c r="N83"/>
  <c r="O83"/>
  <c r="N94"/>
  <c r="O94"/>
  <c r="N95"/>
  <c r="O95"/>
  <c r="N96"/>
  <c r="O96"/>
  <c r="N97"/>
  <c r="O97"/>
  <c r="N98"/>
  <c r="O98"/>
  <c r="N99"/>
  <c r="O99"/>
  <c r="N100"/>
  <c r="O100"/>
  <c r="N101"/>
  <c r="O101"/>
  <c r="N102"/>
  <c r="O102"/>
  <c r="N103"/>
  <c r="O103"/>
  <c r="N117"/>
  <c r="N120"/>
  <c r="O120"/>
  <c r="O6"/>
  <c r="N6"/>
  <c r="P123"/>
  <c r="Q123"/>
  <c r="S6"/>
  <c r="R123"/>
</calcChain>
</file>

<file path=xl/sharedStrings.xml><?xml version="1.0" encoding="utf-8"?>
<sst xmlns="http://schemas.openxmlformats.org/spreadsheetml/2006/main" count="416" uniqueCount="276">
  <si>
    <t>Množství</t>
  </si>
  <si>
    <t>Položka</t>
  </si>
  <si>
    <t>Obchodní název + typ</t>
  </si>
  <si>
    <t>[DOPLNÍ UCHAZEČ]</t>
  </si>
  <si>
    <r>
      <rPr>
        <b/>
        <sz val="11"/>
        <color indexed="8"/>
        <rFont val="Calibri"/>
        <family val="2"/>
        <charset val="238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</si>
  <si>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</si>
  <si>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</si>
  <si>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</si>
  <si>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</rPr>
      <t>(viz list SOP)</t>
    </r>
  </si>
  <si>
    <r>
      <t xml:space="preserve">Kontaktní osoba 
k převzetí zboží </t>
    </r>
    <r>
      <rPr>
        <i/>
        <sz val="11"/>
        <color indexed="8"/>
        <rFont val="Calibri"/>
        <family val="2"/>
        <charset val="238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</si>
  <si>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</rPr>
      <t>(ulice,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</si>
  <si>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</si>
  <si>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</si>
  <si>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</si>
  <si>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</si>
  <si>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</si>
  <si>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</rPr>
      <t>(počet MJ x předpokládaná cena)</t>
    </r>
  </si>
  <si>
    <t>bal</t>
  </si>
  <si>
    <t>papír xerox "A" formát A4, 1 bal/500 list</t>
  </si>
  <si>
    <t>gramáž 80±1,5; tlouštka 107±2; vlhost 3,9-5,3%;opacita min.92; bělost 168±CIE; hladkost max.200 ml/min, tuhost dlouhá 125/20mN; tuhost příčná 60/10mN; prodyšnost max.1250ml/min.</t>
  </si>
  <si>
    <t>ANO</t>
  </si>
  <si>
    <t>Lenka Janečková, 377632601</t>
  </si>
  <si>
    <t>Technická 8, UN 641,Plzeň</t>
  </si>
  <si>
    <t>Barevný kopírovací papír A4</t>
  </si>
  <si>
    <t>Pěnová oboustranná lepicí páska</t>
  </si>
  <si>
    <t>ks</t>
  </si>
  <si>
    <t>Lepicí tyčinka 20g</t>
  </si>
  <si>
    <t>Laminovací folie 125mic A4</t>
  </si>
  <si>
    <t>Spojovače 24/6</t>
  </si>
  <si>
    <t>Print etikety 48,5x25,4mm</t>
  </si>
  <si>
    <t>Print etikety 48,5x16,9mm</t>
  </si>
  <si>
    <t>Gelové pero, hrot 0,5mm</t>
  </si>
  <si>
    <t>modré stiskací mechanismus, vyměnitelná gelová náplň, plastové tělo, jehlový hrot 0,5 mm pro tenké psaní.</t>
  </si>
  <si>
    <t>Propustka</t>
  </si>
  <si>
    <t>Propiska</t>
  </si>
  <si>
    <t>Obálka s drukem A4</t>
  </si>
  <si>
    <t>Obálka s drukem A5</t>
  </si>
  <si>
    <t>Obálky DL s okénkem samolepicí</t>
  </si>
  <si>
    <t xml:space="preserve">Aktové spony 50 mm </t>
  </si>
  <si>
    <t xml:space="preserve">sytá modrá  80g/m3 /1 bal/500 list. </t>
  </si>
  <si>
    <t>Klatovská 51,Plzeň</t>
  </si>
  <si>
    <t>UK - pí Pešíková ,tel: 37763 7733</t>
  </si>
  <si>
    <t>oboustranná pěnová páska , šíře 19 mm , návin 1,5 m , pro všechny povrchy , 15 cm pásky udrží 1 kg , provozní rozsah teplot od -10 do +70 stupňů</t>
  </si>
  <si>
    <t>Lze použít na papír, lepenku, fotografie, textil a jiné mater., neobsahuje rozpouštědla</t>
  </si>
  <si>
    <t xml:space="preserve"> antistatické ,průzračně čiré</t>
  </si>
  <si>
    <t>Spojovače  24/6  1000 ks</t>
  </si>
  <si>
    <t>bílé etikety na archu A4 • 100 archů v balení • pro tisk v kopírkách, laserových a inkoustových tiskárnách • rozměry (mm): 48,5 x 25,4 • počet etiket v balení: 4000</t>
  </si>
  <si>
    <t>archy formátu A4 • pro tisk v kopírkách, laserových a inkoustových tiskárnách • minimální prašnost • rozměry (mm): 48,5 x 16,9 • počet archů v balení: 100 • počet etiket v balení: 6400</t>
  </si>
  <si>
    <t>formát A7 • 50 listů</t>
  </si>
  <si>
    <t xml:space="preserve">vyměnitelná náplň F-411  • modrý inkoust • jehlový hrot 0,5 mm pro extra jemné psaní • plastové tělo • pogumovaný úchop pro příjemnější držení • stiskací mechanismus • kovový hrot </t>
  </si>
  <si>
    <t>silný polypropylen • zavírání na klopu s drukem , formát: A5 • barva: mix barev</t>
  </si>
  <si>
    <t>silný polypropylen • zavírání na klopu s drukem , formát: A4 • barva: mix barev</t>
  </si>
  <si>
    <t>Centropen 0,3 liner  modrý</t>
  </si>
  <si>
    <t>Centropen 0,3 liner  černý</t>
  </si>
  <si>
    <t>Centropen 0,3 liner  červený</t>
  </si>
  <si>
    <t xml:space="preserve">jednorázový • liner v trojhranném designu s ergo držením • nevysychavý inkoust • šířka stopy 0,3 mm • délka stopy až 1500 m </t>
  </si>
  <si>
    <t>110 x 220 mm • samolepicí • balení (ks): 50</t>
  </si>
  <si>
    <t>bal 75 ks, č.472</t>
  </si>
  <si>
    <t>UK - pí Pešíková, tel:37763 7733</t>
  </si>
  <si>
    <t>UK - pí Tomášková, tel: 37763 7837</t>
  </si>
  <si>
    <t>Pedagogická knihovnaKlatovská 51,Plzeň</t>
  </si>
  <si>
    <t>Studovna Veleslavínova 42,PlzeŇ</t>
  </si>
  <si>
    <t>papír xerox "B" formát A4, 1 bal/500 list</t>
  </si>
  <si>
    <t>gramáž 80±2; tlouštka 160±3; vlhost 3,9-5,3%;opacita min.90; bělost 151±CIE;  hrubost dle Bendsena 200±50 cm3/min; permeabilita &lt;1250cm3/min</t>
  </si>
  <si>
    <t>papír xerox "B" formát A3, 1 bal/500 list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</si>
  <si>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</si>
  <si>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</si>
  <si>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Připínáčky  pro nástěnky (špulky)</t>
  </si>
  <si>
    <t>připínáčky s barevnou plastovou hlavou "špulka" ,mix barev, min.100ks v balení.</t>
  </si>
  <si>
    <t>Tylova 59,TS305a,Plzeň</t>
  </si>
  <si>
    <t xml:space="preserve">FZS -pí   Krýslová, tel: 37763 3715  </t>
  </si>
  <si>
    <t>blok spirálový</t>
  </si>
  <si>
    <t>automatická tužka (0.5 mm)</t>
  </si>
  <si>
    <t>vybavena pryží, plastové tělo, kovový hrot i klip, gumový úchyt, barva: černá, síla: 0,5 mm</t>
  </si>
  <si>
    <t>automatická tužka (0.7 mm)</t>
  </si>
  <si>
    <t>vybavena pryží, plastové tělo, kovový hrot i klip, gumový úchyt, barva: černá, síla: 0,7 mm</t>
  </si>
  <si>
    <t>tuhy hi-polymer do automatické tužky (0.5 mm)</t>
  </si>
  <si>
    <t>tvrdost HB, vyrobené z hi-polymerového materiálu, odolné proti lámání, pružné, 12 tuh v pouzdře, síla: 0,5 mm</t>
  </si>
  <si>
    <t>tuhy hi-polymer do automatické tužky (0.7 mm)</t>
  </si>
  <si>
    <t>tvrdost HB, vyrobené z hi-polymerového materiálu, odolné proti lámání, pružné, 12 tuh v pouzdře, síla: 0,7 mm</t>
  </si>
  <si>
    <t>kuličkové pero (modré)</t>
  </si>
  <si>
    <t>vyměnitelná náplň typ F-Parker, modrý inkoust, plastové kuličkové pero, stiskací mechanismus, síla hrotu 0,7 mm, stříbrné doplňky, vhodné pro reklamní potisk, barva: modrá</t>
  </si>
  <si>
    <t>kuličkové pero (červené)</t>
  </si>
  <si>
    <t>vyměnitelná náplň typ F-Parker, červený inkoust, plastové kuličkové pero, stiskací mechanismus, síla hrotu 0,7 mm, stříbrné doplňky, vhodné pro reklamní potisk,  barva: červená</t>
  </si>
  <si>
    <t>stojan na časopisy</t>
  </si>
  <si>
    <t>pro formát A4, rozměry 330 x 230 x 75 mm, vyroben z hladké ruční lepenky 1000 g, ekologicky šetrný výrobek, barva: bílá</t>
  </si>
  <si>
    <t>spojovače</t>
  </si>
  <si>
    <t>vyrobeny z vysoce kvalitního pozinkovaného drátu, typ: 24/6, délka nožičky: 6 mm, ks v bal.: 1000</t>
  </si>
  <si>
    <t>samolepicí blok mini</t>
  </si>
  <si>
    <t>rozměry 51 x 51 mm, 400 lístků, druh: citronová</t>
  </si>
  <si>
    <t>sešívačka</t>
  </si>
  <si>
    <t>celokovová, sešije až 20 listů, spojovače 24/6 a 26/6, poloviční plnění drátků</t>
  </si>
  <si>
    <t>roller</t>
  </si>
  <si>
    <t>vyměnitelná náplň,barva těla odpovídá barvě inkoustu, barva: modrá, stiskací provedení bez víčka, jedinečný inkoust, stopa, po zahřátí třením pomocí speciálního plastu na konci pera na 60 °C zneviditelní, po smazání lze okamžitě přepisovat</t>
  </si>
  <si>
    <t>Korekční strojek</t>
  </si>
  <si>
    <t>šíře 4,2 mm, návin 14 m, vyměnitelná náplň, suchá korekce, kryje okamžitě, korekce na běžném i faxovém papíru, nezanechává stopy či skvrny na fotokopiích, bez rozpouštědel, typ: strojek</t>
  </si>
  <si>
    <t>Pryž</t>
  </si>
  <si>
    <t>hi-polymerová</t>
  </si>
  <si>
    <t>formát A4, min 70 listů, boční spirálová vazba, bílý bezdřevý papír, perforace pro snadné odtržení, děrování pro zakládání do pořadačů, druh: linka</t>
  </si>
  <si>
    <t>TB02CUZK003</t>
  </si>
  <si>
    <t>Ing. Martin Pitoňák 377639112</t>
  </si>
  <si>
    <t>Technická 8, UN 622,Plzeň</t>
  </si>
  <si>
    <t>kuličková tužka gelová, modrá</t>
  </si>
  <si>
    <t>kuličková tužka, gelová, modrá náplň</t>
  </si>
  <si>
    <t>kuličková tužka gelová, červená</t>
  </si>
  <si>
    <t>kuličková tužka, gelová, červená náplň</t>
  </si>
  <si>
    <t>sešit A4 bez linek</t>
  </si>
  <si>
    <t>sešit A4 bez linek, typ 440, 40 listů</t>
  </si>
  <si>
    <t>sešit A4 čtverečkový</t>
  </si>
  <si>
    <t>sešit A4 čtverečkový, typ 445, 40 listů</t>
  </si>
  <si>
    <t>korekční páska</t>
  </si>
  <si>
    <t>Korekční strojek, vyměnitelná náplň, rozměr pásky 8,4mm x 14m</t>
  </si>
  <si>
    <t>zvýrazňovače - 4 barvy</t>
  </si>
  <si>
    <t>sada</t>
  </si>
  <si>
    <t>zvýrazňovače, 4 barvy</t>
  </si>
  <si>
    <t>transparentní záložky do knih</t>
  </si>
  <si>
    <t>Transparentní záložky do knih, popisovatelné, 25.4x38mm</t>
  </si>
  <si>
    <t>NTC - pí Čolakovová, tel: 37763 4785</t>
  </si>
  <si>
    <t>Teslova 9/1198, budova F1, TF206, Plzeň.. Prosím OZNAČIT "MLT"</t>
  </si>
  <si>
    <t>magnety barevné</t>
  </si>
  <si>
    <t>magnety barevné, 24 mm, jednotlivě</t>
  </si>
  <si>
    <t>tuhy do mikrotužky 0,5 B</t>
  </si>
  <si>
    <t>Tuhy do mikrotužek. 12 tuh v krabičce. Tvrdost B.</t>
  </si>
  <si>
    <t>tuhy do mikrotužky 0,5 HB</t>
  </si>
  <si>
    <t>Tuhy, 0,5 mm, HB. 12 tuh v krabičce.</t>
  </si>
  <si>
    <t>závěsný obal A4 (euroobal)</t>
  </si>
  <si>
    <t>Transparentní zakládací obal "U", závěsný. Formát A4. Tolerance síly folie +/- 10%, hladký. Baleno po 100 ks. Tloušťka 50 mikronů.</t>
  </si>
  <si>
    <t>lepicí tyčinka 20 g</t>
  </si>
  <si>
    <t>kostka bílá lepená</t>
  </si>
  <si>
    <t>kostka bílá  nelepená</t>
  </si>
  <si>
    <t>4 kroužkový, plastový lamino, hřbetu 5-6cm</t>
  </si>
  <si>
    <t>GA15-20134S - Vícestupňové lehké mechanismy s aktivními strukturami</t>
  </si>
  <si>
    <t>KME - pí Nocarová, tel:37763 2301</t>
  </si>
  <si>
    <t>Technická 8, UN 432,Plzeň</t>
  </si>
  <si>
    <t>stíratelný, světlostálý • kulatý, vláknový hrot • šíře stopy 2,5 mm • ventilační uzávěry • použití na bílé tabule, sklo, PVC, porcelán • skladujte ve vodorovné poloze  sada 4 barev</t>
  </si>
  <si>
    <t>popisovače na tabule /4</t>
  </si>
  <si>
    <t>lepí papír, karton, fotografie • neobsahuje rozpouštědla • vyrobena z 90% obnovitelných materiálů • n • hmotnost: 20 g</t>
  </si>
  <si>
    <t>Bílá lepená papírová kostka, rozměr 85 x 85 x 40 mm.</t>
  </si>
  <si>
    <t>Kostka papírová, nelepená o rozměrech 85x85x40mm</t>
  </si>
  <si>
    <t xml:space="preserve">pořadač 4 kroužkový </t>
  </si>
  <si>
    <t>Euroobal A4 - rozšířený</t>
  </si>
  <si>
    <t>formát A4 rozšířený na 220 mm , typ otvírání „U“, rozměr 220 x 300 mm, kapacita až 70 listů, polypropylen,  tloušťka min. 50 mic., balení 50 ks.</t>
  </si>
  <si>
    <t>Univerzitní.8, Plzeň</t>
  </si>
  <si>
    <t>Drátky do sešívačky 24/6</t>
  </si>
  <si>
    <t>Drátky do sešívaček, 2000ks.</t>
  </si>
  <si>
    <t>Kancelářské sponky 25 mm</t>
  </si>
  <si>
    <t>Kancelářské sponky dopisní, 100 ks</t>
  </si>
  <si>
    <t>Zvýrazňovače</t>
  </si>
  <si>
    <t>Sada zvýrazňovačů po 4 ks, šíře stopy 1-4 mm</t>
  </si>
  <si>
    <t xml:space="preserve">100 ks v balení, typ otvírání "U", čiré, formát A4 rozšířený na 220 mm, rozměr 220 x 300 mm, větší kapacita až 70 listů, barva čirá, vkládání na výšku , tloušťka (mic.): 100 </t>
  </si>
  <si>
    <t xml:space="preserve">Podpěra chodidel </t>
  </si>
  <si>
    <t>Etikety na pořadač</t>
  </si>
  <si>
    <t xml:space="preserve">Samolepicí etikety na arších formátu A4, pro laserové a inkoustové tiskárny a pro kopírovací stroje. Etiky pro popisování na pořadače se hřbetem 75 mm (B) - (rozměr štítku 6,1 cm x  19,2 cm) </t>
  </si>
  <si>
    <t>Adresní etikety  (Balení 100 archů), rozměr 105x42,3 mm</t>
  </si>
  <si>
    <t>Samolepicí etikety na arších formátu A4, pro laserové a inkoustové tiskárny a pro kopírovací stroje. Etikety na tvorbu adres listovních zásilek (A) a balíků (B). 100 ks archů v balení, rozměr 105x42,3 mm</t>
  </si>
  <si>
    <t>Rejstřík do pořadače</t>
  </si>
  <si>
    <t>formát A4, karton, euroděrování, barevné 
plastové rozlišovací okraje, popisovatelný 
titulní list, multiperforace zpevněná plastovým proužkem, počet listů: 6</t>
  </si>
  <si>
    <t>Pořadač pákový</t>
  </si>
  <si>
    <t>formát A4, páková mechanika, karton z 
vnější strany potažený prešpánem, z vnitřní strany hladký papír, uzavírací kroužky proti náhodnému otevření, kovová ochranná lišta pro delší životnost pořadače, hřbetní kroužek, 1 ks červený + 1 ks žlutý</t>
  </si>
  <si>
    <t>lepí papír a karton, hmotnost: 20 g</t>
  </si>
  <si>
    <t>Pravítko transparentní 30 cm</t>
  </si>
  <si>
    <t>průhledné plastové pravítko, 30 cm</t>
  </si>
  <si>
    <t>Klip kovový 25 mm</t>
  </si>
  <si>
    <t>kovové, mnohonásobně použitelné, 
12 ks v balení, velikost (mm): 25</t>
  </si>
  <si>
    <t>Odkladač</t>
  </si>
  <si>
    <t>formát A4, kapacita odkládání 60 mm,
možné stohování</t>
  </si>
  <si>
    <t>Miska na spony</t>
  </si>
  <si>
    <t>barva černá, drátěný design, průměr 9 cm</t>
  </si>
  <si>
    <t>Kuličkové pero</t>
  </si>
  <si>
    <t>modrý inkoust, stiskací mechanismus, 
hrot 0,5 mm</t>
  </si>
  <si>
    <t>Blok s horní plastovou spirálou A4</t>
  </si>
  <si>
    <t>Rektorát, UR 313,Plzeň</t>
  </si>
  <si>
    <t>nastavitelná výška, protiskluzová úprava,
rozměry min 450 x 90-115-140 x 375 mm</t>
  </si>
  <si>
    <t>Euroobaly A4 U Maxi</t>
  </si>
  <si>
    <t xml:space="preserve">formát A4, transparentní přední strana, 
průhledný polypropylen, formát A4 </t>
  </si>
  <si>
    <t>Rychlovazač PVC mix barev</t>
  </si>
  <si>
    <t>min 50 listů, formát A4, nelinkovaný</t>
  </si>
  <si>
    <t>lepící tyčinka</t>
  </si>
  <si>
    <t xml:space="preserve">lepí papír a karton • vodou omyvatelné • obsahuje glycerin, nevysychá • neobsahuje rozpouštědla • hmotnost: 20 g
</t>
  </si>
  <si>
    <t>razítková barva - černá</t>
  </si>
  <si>
    <t>razítková barva - červená</t>
  </si>
  <si>
    <t>vhodná do samobarvících razítek • objem 25 ml • barva: červená</t>
  </si>
  <si>
    <t>gumičky, průměr 80mm</t>
  </si>
  <si>
    <t>nůžky</t>
  </si>
  <si>
    <t>vysoce kvalitní nůžky • nožnice vyrobené z tvrzené japonské oceli s nerezovou úpravou • atraktivní design • ergonomické držení - měkký dotek • délka nůžek: 18cm</t>
  </si>
  <si>
    <t>papír A 3 bílý</t>
  </si>
  <si>
    <t>80 g • 500 listů v balení • pro každodenní použití • pro kopírování i tisk • bezproblémová průchodnost stroji</t>
  </si>
  <si>
    <t>spojovače 24/8</t>
  </si>
  <si>
    <t xml:space="preserve">vyrobeny z vysoce kvalitního pozinkovaného drátu • typ: 24/8 • délka nožičky: 8 mm • ks v bal: 1000
</t>
  </si>
  <si>
    <t>spojovače 24/6</t>
  </si>
  <si>
    <t>vyrobeny z vysoce kvalitního pozinkovaného drátu • typ: 24/6• délka nožičky: 6 mm • ks v bal.: 1000</t>
  </si>
  <si>
    <t>popisovače na bílé tabule - sada</t>
  </si>
  <si>
    <t>popisovač na bílé tabule - černý</t>
  </si>
  <si>
    <t>korekční strojek</t>
  </si>
  <si>
    <t>jednorázový korekční strojek • šíře: 4,2 mm • návin: 8,5 m</t>
  </si>
  <si>
    <t>blok A5 linkovaný, kroužková vazba</t>
  </si>
  <si>
    <t>papír barevný A4 - žlutý</t>
  </si>
  <si>
    <t>160 g • vhodný pro tisk i kopírování ve všech typech techniky • 250 listů v balení • barva: žlutá</t>
  </si>
  <si>
    <t>papír barevný A4 - světle zelený</t>
  </si>
  <si>
    <t>160 g • vhodný pro tisk i kopírování ve všech typech techniky • 250 listů v balení • barva: světle zelená</t>
  </si>
  <si>
    <t>příjmový pokladní doklad</t>
  </si>
  <si>
    <t xml:space="preserve">formát A6 • 2 x 50 listů • číslovaný • přímopropisovací </t>
  </si>
  <si>
    <t>blok špalíček</t>
  </si>
  <si>
    <t>blok špalíček - bílý, rozměr lístků 90x90mm, výška špalíčku 9cm</t>
  </si>
  <si>
    <t>samolepící značkovací bloky</t>
  </si>
  <si>
    <t>samolepící blok 76 x 76 mm</t>
  </si>
  <si>
    <t>zářivé neonové barvy • rozměry (mm): 76 x 76 • barevné provedení: růžová, žlutá, zelená, oranžová • počet lístků: 400 • balení (ks)</t>
  </si>
  <si>
    <t>kuličkové pero - modrá náplň</t>
  </si>
  <si>
    <t>mapa odkládací tříklopá A4 - zelená</t>
  </si>
  <si>
    <t>formát A4 • eko karton 240 g • tři klopy • barva: zelená</t>
  </si>
  <si>
    <t>mapa odkládací tříklopá A4 - modrá</t>
  </si>
  <si>
    <t>formát A4 • eko karton 240 g • tři klopy •  barva: modrá</t>
  </si>
  <si>
    <t>mapa odkládací tříklopá A4 - červená</t>
  </si>
  <si>
    <t>formát A4 • eko karton 240 g • tři klopy •  barva: červená</t>
  </si>
  <si>
    <t>mapa odkládací tříklopá A4 - žlutá</t>
  </si>
  <si>
    <t>formát A4 • eko karton 240 g • tři klopy •  barva: žlutá</t>
  </si>
  <si>
    <t>mapa odklácací tříklopá A4 - oranžová</t>
  </si>
  <si>
    <t>formát A4 • eko karton 240 g • tři klopy •  barva: oranžová</t>
  </si>
  <si>
    <t>rychlovazač PP  - A4 - mix barev</t>
  </si>
  <si>
    <t>formát A4 • polypropylen • transparentní přední strana, mix barev</t>
  </si>
  <si>
    <t>spony dopisní</t>
  </si>
  <si>
    <t>pozinkované, lesklé, 32mm délka</t>
  </si>
  <si>
    <t>etikety samolepící 192 x 61</t>
  </si>
  <si>
    <t>bílé etikety na archu A4 100 archů v balení, pro tisk v kopírkách a tiskárnách 192 x 61</t>
  </si>
  <si>
    <t>čtvrtky A4 bílé 160g/m2</t>
  </si>
  <si>
    <t>čtvrtky tenké hladké, vysoká bělost A4, 160g/m2</t>
  </si>
  <si>
    <t>popisovač na CD/DVD - černý</t>
  </si>
  <si>
    <t>pernamentní popisovač, kulatý hrot, šíře stopy 2mm, popisovač se speciálním inkoustem pro popis CD a DVD, černý</t>
  </si>
  <si>
    <t>popisovač na bílou tabuli - černý</t>
  </si>
  <si>
    <t>popisovač na bílou  tabuli - modrý</t>
  </si>
  <si>
    <t>stíratelný popisovač na whiteboardové tabule • kulatý hrot se stopou 6mm • možnost dopumpování inkoustu do hrotu • ventilační uzávěry • tekutý inkoust • vláknový hrot • modrý</t>
  </si>
  <si>
    <t>popisovač - černý</t>
  </si>
  <si>
    <t>popisovač - modrý</t>
  </si>
  <si>
    <t>skicák A4</t>
  </si>
  <si>
    <t>skicák, A 4, 20 listů</t>
  </si>
  <si>
    <t xml:space="preserve">pořadač archivační </t>
  </si>
  <si>
    <t>pořadač archivační A4, šířka hřbetu 75mm, archivační kapsa</t>
  </si>
  <si>
    <t>DFEK - pí Martinčíková, tel.377 633 001</t>
  </si>
  <si>
    <t>Husova 11, Plzeň, dveře č. 206</t>
  </si>
  <si>
    <t xml:space="preserve">klínový hrot • šíře stopy 1 - 4 mm • ventilační uzávěry • vhodný i na faxový papír • nový design s ergo držením • 1• barva: sada 6 barev
</t>
  </si>
  <si>
    <t>zvýrazňovač /6</t>
  </si>
  <si>
    <t>Euroobaly A4 50 čiré hladké/100ks</t>
  </si>
  <si>
    <t>vhodná do samobarvících razítek • objem 25 ml • barva: černá</t>
  </si>
  <si>
    <t>Gumičky průměr 80 mm, balení cca 100g</t>
  </si>
  <si>
    <t>stíratelný, světlostálý • kulatý, vláknový hrot • šíře stopy 2,5 mm • ventilační uzávěry • použití na bílé tabule, sklo, PVC, porcelán • skladujte ve vodorovné poloze •  barva: sada 4 barvy</t>
  </si>
  <si>
    <t>stíratelný, světlostálý • kulatý, vláknový hrot • šíře stopy 2,5 mm • ventilační uzávěry • použití na bílé tabule, sklo, PVC, porcelán • skladujte ve vodorovné poloze • barva: černá</t>
  </si>
  <si>
    <t xml:space="preserve">boční spirálová vazba • bílý bezdřevý papír • perforace pro snadné odtržení • děrování pro zakládání do pořadačů • formát: A5 • druh: linkovaný • počet listů: min 80
</t>
  </si>
  <si>
    <t xml:space="preserve">100 lístků každé barvy • zářivé neonové barvy • vhodné pro značkování textu• rozměry (mm): 15 x 50 • balení (ks): 5
</t>
  </si>
  <si>
    <t xml:space="preserve">náplň F-411  • modrý inkoust • jehlový hrot 0,5 mm pro extra jemné psaní • plastové tělo • pogumovaný úchop pro příjemnější držení • stiskací mechanismus • kovový hrot •  barva: modrá • 
</t>
  </si>
  <si>
    <t>jednorázový, v trojhranném desingu s ergo drzřením, nevysychavý inkoust, šířka stopy 0,3 mm, černý</t>
  </si>
  <si>
    <t>jednorázový,  v trojhranném desingu s ergo drzřením, nevysychavý inkoust, šířka stopy 0,3 mm, modrý</t>
  </si>
  <si>
    <t>sešije min 20 listů, spojovače 24/6 a 26/6, kovová</t>
  </si>
  <si>
    <t>obaly A4 "L" 150mic</t>
  </si>
  <si>
    <t>obaly PVC na vkládání, typ L čiré,nezávěsné</t>
  </si>
  <si>
    <t>obálka dopisní dodejková - zelený pruh - do vlastních rukou</t>
  </si>
  <si>
    <t>taška obchodní textil- obálka A4/dno</t>
  </si>
  <si>
    <t>samostatná faktura</t>
  </si>
  <si>
    <t>Priloha_1_KS_technicka_specifikace_KP-033-2015</t>
  </si>
  <si>
    <t>Kancelářské potřeby - 033 - 2015</t>
  </si>
  <si>
    <t>EO - pí Císařová, 
tel: 37763 1160</t>
  </si>
  <si>
    <t>VYZ - pí Šámalová
tel:37763 1032</t>
  </si>
  <si>
    <t>VaVpI-15</t>
  </si>
  <si>
    <t>LO1506 PUNTIS-GEO-Prof. Novák</t>
  </si>
  <si>
    <r>
      <t>doručenka C5 se zeleným pruhem, samopropisovací do vlastních rukou, rozměry 162x229 -viz</t>
    </r>
    <r>
      <rPr>
        <b/>
        <sz val="11"/>
        <color indexed="8"/>
        <rFont val="Calibri"/>
        <family val="2"/>
        <charset val="238"/>
      </rPr>
      <t xml:space="preserve">. </t>
    </r>
    <r>
      <rPr>
        <b/>
        <sz val="11"/>
        <color indexed="10"/>
        <rFont val="Calibri"/>
        <family val="2"/>
        <charset val="238"/>
      </rPr>
      <t>Priloha_2_KS_obalky_KP-033-2015.pdf</t>
    </r>
  </si>
  <si>
    <t>stíratelný popisovač na whiteboardové tabule • kulatý hrot se stopou 6mm • možnost dopumpování inkoustu do hrotu • ventilační uzávěry • tekutý inkoust • vláknový hrot • černý</t>
  </si>
  <si>
    <t>obálky se dnem vyztužené /textil/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</si>
  <si>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</si>
  <si>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</si>
  <si>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</si>
  <si>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</si>
  <si>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</si>
  <si>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indexed="10"/>
        <rFont val="Calibri"/>
        <family val="2"/>
        <charset val="238"/>
      </rPr>
      <t xml:space="preserve"> UCHAZEČ (DODAVATEL) </t>
    </r>
    <r>
      <rPr>
        <b/>
        <sz val="11"/>
        <rFont val="Calibri"/>
        <family val="2"/>
        <charset val="238"/>
      </rPr>
      <t>uvede na faktuře: NÁZEV A ČÍSLO DOTAČNÍHO PROJEKTU</t>
    </r>
  </si>
  <si>
    <t xml:space="preserve">PŘEDPOKLÁDANÁ CENA za měrnou jednotku (MJ) 
v Kč BEZ DPH </t>
  </si>
  <si>
    <t>Požadavek Zadavatele:   sloupec označený textem:</t>
  </si>
  <si>
    <t xml:space="preserve">Uchazeč doplní do jednotlivých prázdných žlutě podbarvených buněk požadovanýou hodnotu. (Po vyplnění se každá jednotlivá buňka podbarví zelenou barvou). </t>
  </si>
  <si>
    <t>V případě, že se dodavatel při předání zboží na některá uvedená tel. čísla nedovolá, bude v takovém případě volat telefon. čísla: 377 631 307, 377 631 320.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</si>
</sst>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#,##0.00\ &quot;Kč&quot;"/>
  </numFmts>
  <fonts count="17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10"/>
      <name val="Calibri"/>
      <family val="2"/>
      <charset val="238"/>
    </font>
    <font>
      <i/>
      <sz val="1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1.5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67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2" borderId="1" xfId="0" applyFill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right" vertical="center" indent="1"/>
    </xf>
    <xf numFmtId="0" fontId="7" fillId="0" borderId="0" xfId="0" applyFont="1" applyAlignment="1" applyProtection="1">
      <alignment vertical="center"/>
    </xf>
    <xf numFmtId="4" fontId="3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7" xfId="0" applyNumberFormat="1" applyBorder="1" applyAlignment="1" applyProtection="1">
      <alignment horizontal="right" vertical="center" indent="1"/>
    </xf>
    <xf numFmtId="49" fontId="7" fillId="0" borderId="0" xfId="0" applyNumberFormat="1" applyFont="1" applyFill="1" applyAlignment="1" applyProtection="1">
      <alignment horizontal="left" vertical="center" wrapText="1"/>
    </xf>
    <xf numFmtId="0" fontId="0" fillId="0" borderId="0" xfId="0" applyAlignment="1" applyProtection="1">
      <alignment horizontal="center"/>
    </xf>
    <xf numFmtId="49" fontId="0" fillId="0" borderId="0" xfId="0" applyNumberFormat="1" applyFont="1" applyFill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0" fontId="2" fillId="4" borderId="3" xfId="0" applyNumberFormat="1" applyFont="1" applyFill="1" applyBorder="1" applyAlignment="1" applyProtection="1">
      <alignment horizontal="center" vertical="center" textRotation="90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 applyProtection="1">
      <alignment horizontal="center" vertical="center" wrapText="1"/>
    </xf>
    <xf numFmtId="49" fontId="1" fillId="4" borderId="2" xfId="0" applyNumberFormat="1" applyFont="1" applyFill="1" applyBorder="1" applyAlignment="1" applyProtection="1">
      <alignment horizontal="center" vertical="center" wrapText="1"/>
    </xf>
    <xf numFmtId="49" fontId="2" fillId="4" borderId="3" xfId="0" applyNumberFormat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left" vertical="center" wrapText="1"/>
    </xf>
    <xf numFmtId="0" fontId="11" fillId="0" borderId="7" xfId="1" applyFont="1" applyFill="1" applyBorder="1" applyAlignment="1" applyProtection="1">
      <alignment vertical="center" wrapText="1"/>
    </xf>
    <xf numFmtId="0" fontId="11" fillId="0" borderId="5" xfId="1" applyFont="1" applyFill="1" applyBorder="1" applyAlignment="1" applyProtection="1">
      <alignment horizontal="left" vertical="center" wrapText="1"/>
    </xf>
    <xf numFmtId="0" fontId="11" fillId="0" borderId="5" xfId="1" applyFont="1" applyFill="1" applyBorder="1" applyAlignment="1" applyProtection="1">
      <alignment vertical="center" wrapText="1"/>
    </xf>
    <xf numFmtId="164" fontId="3" fillId="0" borderId="4" xfId="0" applyNumberFormat="1" applyFont="1" applyFill="1" applyBorder="1" applyAlignment="1" applyProtection="1">
      <alignment horizontal="right" vertical="center" inden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49" fontId="1" fillId="4" borderId="9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center" vertical="center"/>
    </xf>
    <xf numFmtId="49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Border="1" applyProtection="1"/>
    <xf numFmtId="164" fontId="0" fillId="0" borderId="0" xfId="0" applyNumberFormat="1" applyBorder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left" vertical="center"/>
    </xf>
    <xf numFmtId="0" fontId="0" fillId="0" borderId="4" xfId="0" applyNumberFormat="1" applyFill="1" applyBorder="1" applyAlignment="1" applyProtection="1">
      <alignment horizontal="left" vertical="center" wrapText="1"/>
    </xf>
    <xf numFmtId="0" fontId="0" fillId="0" borderId="4" xfId="0" applyNumberFormat="1" applyFill="1" applyBorder="1" applyAlignment="1" applyProtection="1">
      <alignment horizontal="center" vertical="top" wrapText="1"/>
    </xf>
    <xf numFmtId="0" fontId="0" fillId="0" borderId="4" xfId="0" applyNumberFormat="1" applyFill="1" applyBorder="1" applyAlignment="1" applyProtection="1">
      <alignment horizontal="left" vertical="center"/>
    </xf>
    <xf numFmtId="0" fontId="0" fillId="0" borderId="4" xfId="0" applyFont="1" applyFill="1" applyBorder="1" applyAlignment="1" applyProtection="1">
      <alignment vertical="center"/>
    </xf>
    <xf numFmtId="0" fontId="0" fillId="0" borderId="4" xfId="0" applyFont="1" applyFill="1" applyBorder="1" applyAlignment="1" applyProtection="1">
      <alignment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left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vertical="center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16" fillId="0" borderId="7" xfId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16" fillId="0" borderId="4" xfId="1" applyFill="1" applyBorder="1" applyAlignment="1" applyProtection="1">
      <alignment horizontal="left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left"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3" fontId="12" fillId="0" borderId="7" xfId="0" applyNumberFormat="1" applyFont="1" applyFill="1" applyBorder="1" applyAlignment="1" applyProtection="1">
      <alignment horizontal="center" vertical="center" wrapText="1"/>
    </xf>
    <xf numFmtId="0" fontId="13" fillId="0" borderId="7" xfId="1" applyFont="1" applyFill="1" applyBorder="1" applyAlignment="1" applyProtection="1">
      <alignment horizontal="center" vertical="center"/>
    </xf>
    <xf numFmtId="44" fontId="3" fillId="0" borderId="7" xfId="0" applyNumberFormat="1" applyFont="1" applyFill="1" applyBorder="1" applyAlignment="1" applyProtection="1">
      <alignment horizontal="center" vertical="center"/>
    </xf>
    <xf numFmtId="3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5" xfId="1" applyFont="1" applyFill="1" applyBorder="1" applyAlignment="1" applyProtection="1">
      <alignment horizontal="center" vertical="center"/>
    </xf>
    <xf numFmtId="44" fontId="3" fillId="0" borderId="5" xfId="0" applyNumberFormat="1" applyFont="1" applyFill="1" applyBorder="1" applyAlignment="1" applyProtection="1">
      <alignment horizontal="center" vertical="center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5" xfId="0" applyNumberFormat="1" applyFont="1" applyFill="1" applyBorder="1" applyAlignment="1" applyProtection="1">
      <alignment horizontal="left" vertical="center" wrapText="1"/>
    </xf>
    <xf numFmtId="0" fontId="0" fillId="0" borderId="5" xfId="0" applyNumberFormat="1" applyFont="1" applyFill="1" applyBorder="1" applyAlignment="1" applyProtection="1">
      <alignment vertical="center" wrapText="1"/>
    </xf>
    <xf numFmtId="0" fontId="16" fillId="0" borderId="6" xfId="1" applyFill="1" applyBorder="1" applyAlignment="1" applyProtection="1">
      <alignment horizontal="left" vertical="center" wrapText="1"/>
    </xf>
    <xf numFmtId="3" fontId="12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vertical="center"/>
    </xf>
    <xf numFmtId="49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vertical="center" wrapText="1"/>
    </xf>
    <xf numFmtId="49" fontId="0" fillId="0" borderId="7" xfId="0" applyNumberFormat="1" applyFont="1" applyFill="1" applyBorder="1" applyAlignment="1" applyProtection="1">
      <alignment vertical="center" wrapText="1"/>
    </xf>
    <xf numFmtId="0" fontId="0" fillId="0" borderId="4" xfId="1" applyFont="1" applyFill="1" applyBorder="1" applyAlignment="1" applyProtection="1">
      <alignment horizontal="left" vertical="center" wrapText="1"/>
    </xf>
    <xf numFmtId="49" fontId="0" fillId="0" borderId="4" xfId="0" applyNumberFormat="1" applyFont="1" applyFill="1" applyBorder="1" applyAlignment="1" applyProtection="1">
      <alignment vertical="center" wrapText="1"/>
    </xf>
    <xf numFmtId="49" fontId="0" fillId="0" borderId="4" xfId="0" applyNumberFormat="1" applyFont="1" applyFill="1" applyBorder="1" applyAlignment="1" applyProtection="1">
      <alignment horizontal="left" vertical="center" wrapText="1"/>
    </xf>
    <xf numFmtId="49" fontId="0" fillId="0" borderId="4" xfId="0" applyNumberFormat="1" applyFill="1" applyBorder="1" applyAlignment="1" applyProtection="1">
      <alignment horizontal="center" vertical="center" wrapText="1"/>
    </xf>
    <xf numFmtId="49" fontId="0" fillId="0" borderId="5" xfId="0" applyNumberFormat="1" applyFont="1" applyFill="1" applyBorder="1" applyAlignment="1" applyProtection="1">
      <alignment horizontal="left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horizontal="left" vertical="center" wrapText="1"/>
    </xf>
    <xf numFmtId="4" fontId="0" fillId="0" borderId="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on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49" fontId="1" fillId="4" borderId="2" xfId="0" applyNumberFormat="1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 applyProtection="1"/>
    <xf numFmtId="0" fontId="0" fillId="0" borderId="9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Alignment="1" applyProtection="1">
      <alignment horizontal="right" vertical="center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24" xfId="0" applyFont="1" applyFill="1" applyBorder="1" applyAlignment="1" applyProtection="1">
      <alignment horizontal="left" vertical="center" wrapText="1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200025</xdr:rowOff>
    </xdr:to>
    <xdr:pic>
      <xdr:nvPicPr>
        <xdr:cNvPr id="10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200025</xdr:rowOff>
    </xdr:to>
    <xdr:pic>
      <xdr:nvPicPr>
        <xdr:cNvPr id="10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19050</xdr:rowOff>
    </xdr:to>
    <xdr:pic>
      <xdr:nvPicPr>
        <xdr:cNvPr id="10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19050</xdr:rowOff>
    </xdr:to>
    <xdr:pic>
      <xdr:nvPicPr>
        <xdr:cNvPr id="10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19050</xdr:rowOff>
    </xdr:to>
    <xdr:pic>
      <xdr:nvPicPr>
        <xdr:cNvPr id="10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9525</xdr:rowOff>
    </xdr:to>
    <xdr:pic>
      <xdr:nvPicPr>
        <xdr:cNvPr id="10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0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0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0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0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0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0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0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103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103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4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41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04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4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46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47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48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49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50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51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52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53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54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55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56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057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58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66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67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68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069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70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71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72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7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7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7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7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7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7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8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8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8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8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08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8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8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8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8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8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09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9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9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9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9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09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9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9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9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9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9525</xdr:rowOff>
    </xdr:to>
    <xdr:pic>
      <xdr:nvPicPr>
        <xdr:cNvPr id="110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10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10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91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10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10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48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10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10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10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10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43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180975</xdr:rowOff>
    </xdr:to>
    <xdr:pic>
      <xdr:nvPicPr>
        <xdr:cNvPr id="110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81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11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11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11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1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1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1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96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1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9525</xdr:rowOff>
    </xdr:to>
    <xdr:pic>
      <xdr:nvPicPr>
        <xdr:cNvPr id="1117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9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9525</xdr:rowOff>
    </xdr:to>
    <xdr:pic>
      <xdr:nvPicPr>
        <xdr:cNvPr id="1118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9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11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10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12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29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1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48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1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1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86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1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1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1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1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171450</xdr:rowOff>
    </xdr:to>
    <xdr:pic>
      <xdr:nvPicPr>
        <xdr:cNvPr id="114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114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14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14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14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14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1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15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15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15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15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200025</xdr:rowOff>
    </xdr:to>
    <xdr:pic>
      <xdr:nvPicPr>
        <xdr:cNvPr id="1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200025</xdr:rowOff>
    </xdr:to>
    <xdr:pic>
      <xdr:nvPicPr>
        <xdr:cNvPr id="1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200025</xdr:rowOff>
    </xdr:to>
    <xdr:pic>
      <xdr:nvPicPr>
        <xdr:cNvPr id="11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19050</xdr:rowOff>
    </xdr:to>
    <xdr:pic>
      <xdr:nvPicPr>
        <xdr:cNvPr id="11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19050</xdr:rowOff>
    </xdr:to>
    <xdr:pic>
      <xdr:nvPicPr>
        <xdr:cNvPr id="11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19050</xdr:rowOff>
    </xdr:to>
    <xdr:pic>
      <xdr:nvPicPr>
        <xdr:cNvPr id="11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19050</xdr:rowOff>
    </xdr:to>
    <xdr:pic>
      <xdr:nvPicPr>
        <xdr:cNvPr id="11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19050</xdr:rowOff>
    </xdr:to>
    <xdr:pic>
      <xdr:nvPicPr>
        <xdr:cNvPr id="11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9525</xdr:rowOff>
    </xdr:to>
    <xdr:pic>
      <xdr:nvPicPr>
        <xdr:cNvPr id="11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200025</xdr:rowOff>
    </xdr:to>
    <xdr:pic>
      <xdr:nvPicPr>
        <xdr:cNvPr id="11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10088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1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1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1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95250</xdr:colOff>
      <xdr:row>121</xdr:row>
      <xdr:rowOff>19050</xdr:rowOff>
    </xdr:to>
    <xdr:pic>
      <xdr:nvPicPr>
        <xdr:cNvPr id="11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95250</xdr:colOff>
      <xdr:row>121</xdr:row>
      <xdr:rowOff>19050</xdr:rowOff>
    </xdr:to>
    <xdr:pic>
      <xdr:nvPicPr>
        <xdr:cNvPr id="11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95250</xdr:colOff>
      <xdr:row>121</xdr:row>
      <xdr:rowOff>19050</xdr:rowOff>
    </xdr:to>
    <xdr:pic>
      <xdr:nvPicPr>
        <xdr:cNvPr id="11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95250</xdr:colOff>
      <xdr:row>121</xdr:row>
      <xdr:rowOff>19050</xdr:rowOff>
    </xdr:to>
    <xdr:pic>
      <xdr:nvPicPr>
        <xdr:cNvPr id="11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9525</xdr:rowOff>
    </xdr:to>
    <xdr:pic>
      <xdr:nvPicPr>
        <xdr:cNvPr id="11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9525</xdr:rowOff>
    </xdr:to>
    <xdr:pic>
      <xdr:nvPicPr>
        <xdr:cNvPr id="11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19050</xdr:rowOff>
    </xdr:to>
    <xdr:pic>
      <xdr:nvPicPr>
        <xdr:cNvPr id="12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9525</xdr:rowOff>
    </xdr:to>
    <xdr:pic>
      <xdr:nvPicPr>
        <xdr:cNvPr id="12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2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2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2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0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1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1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1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1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1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1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1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1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2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2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2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2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2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2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3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3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3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3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3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3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3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4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4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4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4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4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4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4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124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4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4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5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5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5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5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25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5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5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25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95250</xdr:colOff>
      <xdr:row>133</xdr:row>
      <xdr:rowOff>9525</xdr:rowOff>
    </xdr:to>
    <xdr:pic>
      <xdr:nvPicPr>
        <xdr:cNvPr id="125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95250</xdr:colOff>
      <xdr:row>134</xdr:row>
      <xdr:rowOff>0</xdr:rowOff>
    </xdr:to>
    <xdr:pic>
      <xdr:nvPicPr>
        <xdr:cNvPr id="125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95250</xdr:colOff>
      <xdr:row>135</xdr:row>
      <xdr:rowOff>0</xdr:rowOff>
    </xdr:to>
    <xdr:pic>
      <xdr:nvPicPr>
        <xdr:cNvPr id="126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914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95250</xdr:colOff>
      <xdr:row>137</xdr:row>
      <xdr:rowOff>0</xdr:rowOff>
    </xdr:to>
    <xdr:pic>
      <xdr:nvPicPr>
        <xdr:cNvPr id="126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95250</xdr:colOff>
      <xdr:row>139</xdr:row>
      <xdr:rowOff>0</xdr:rowOff>
    </xdr:to>
    <xdr:pic>
      <xdr:nvPicPr>
        <xdr:cNvPr id="126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95250</xdr:colOff>
      <xdr:row>140</xdr:row>
      <xdr:rowOff>0</xdr:rowOff>
    </xdr:to>
    <xdr:pic>
      <xdr:nvPicPr>
        <xdr:cNvPr id="126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95250</xdr:colOff>
      <xdr:row>141</xdr:row>
      <xdr:rowOff>0</xdr:rowOff>
    </xdr:to>
    <xdr:pic>
      <xdr:nvPicPr>
        <xdr:cNvPr id="126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95250</xdr:colOff>
      <xdr:row>142</xdr:row>
      <xdr:rowOff>0</xdr:rowOff>
    </xdr:to>
    <xdr:pic>
      <xdr:nvPicPr>
        <xdr:cNvPr id="126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247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95250</xdr:colOff>
      <xdr:row>143</xdr:row>
      <xdr:rowOff>0</xdr:rowOff>
    </xdr:to>
    <xdr:pic>
      <xdr:nvPicPr>
        <xdr:cNvPr id="126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43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95250</xdr:colOff>
      <xdr:row>144</xdr:row>
      <xdr:rowOff>9525</xdr:rowOff>
    </xdr:to>
    <xdr:pic>
      <xdr:nvPicPr>
        <xdr:cNvPr id="126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628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95250</xdr:colOff>
      <xdr:row>145</xdr:row>
      <xdr:rowOff>0</xdr:rowOff>
    </xdr:to>
    <xdr:pic>
      <xdr:nvPicPr>
        <xdr:cNvPr id="126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819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95250</xdr:colOff>
      <xdr:row>146</xdr:row>
      <xdr:rowOff>0</xdr:rowOff>
    </xdr:to>
    <xdr:pic>
      <xdr:nvPicPr>
        <xdr:cNvPr id="126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95250</xdr:colOff>
      <xdr:row>147</xdr:row>
      <xdr:rowOff>180975</xdr:rowOff>
    </xdr:to>
    <xdr:pic>
      <xdr:nvPicPr>
        <xdr:cNvPr id="127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95250</xdr:colOff>
      <xdr:row>149</xdr:row>
      <xdr:rowOff>0</xdr:rowOff>
    </xdr:to>
    <xdr:pic>
      <xdr:nvPicPr>
        <xdr:cNvPr id="127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95250</xdr:colOff>
      <xdr:row>150</xdr:row>
      <xdr:rowOff>0</xdr:rowOff>
    </xdr:to>
    <xdr:pic>
      <xdr:nvPicPr>
        <xdr:cNvPr id="127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95250</xdr:colOff>
      <xdr:row>151</xdr:row>
      <xdr:rowOff>0</xdr:rowOff>
    </xdr:to>
    <xdr:pic>
      <xdr:nvPicPr>
        <xdr:cNvPr id="127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962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95250</xdr:colOff>
      <xdr:row>152</xdr:row>
      <xdr:rowOff>9525</xdr:rowOff>
    </xdr:to>
    <xdr:pic>
      <xdr:nvPicPr>
        <xdr:cNvPr id="127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95250</xdr:colOff>
      <xdr:row>154</xdr:row>
      <xdr:rowOff>0</xdr:rowOff>
    </xdr:to>
    <xdr:pic>
      <xdr:nvPicPr>
        <xdr:cNvPr id="127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533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95250</xdr:colOff>
      <xdr:row>156</xdr:row>
      <xdr:rowOff>9525</xdr:rowOff>
    </xdr:to>
    <xdr:pic>
      <xdr:nvPicPr>
        <xdr:cNvPr id="127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914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95250</xdr:colOff>
      <xdr:row>157</xdr:row>
      <xdr:rowOff>0</xdr:rowOff>
    </xdr:to>
    <xdr:pic>
      <xdr:nvPicPr>
        <xdr:cNvPr id="127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105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95250</xdr:colOff>
      <xdr:row>157</xdr:row>
      <xdr:rowOff>0</xdr:rowOff>
    </xdr:to>
    <xdr:pic>
      <xdr:nvPicPr>
        <xdr:cNvPr id="12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105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95250</xdr:colOff>
      <xdr:row>160</xdr:row>
      <xdr:rowOff>0</xdr:rowOff>
    </xdr:to>
    <xdr:pic>
      <xdr:nvPicPr>
        <xdr:cNvPr id="12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95250</xdr:colOff>
      <xdr:row>160</xdr:row>
      <xdr:rowOff>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95250</xdr:colOff>
      <xdr:row>161</xdr:row>
      <xdr:rowOff>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867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95250</xdr:colOff>
      <xdr:row>162</xdr:row>
      <xdr:rowOff>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95250</xdr:colOff>
      <xdr:row>167</xdr:row>
      <xdr:rowOff>0</xdr:rowOff>
    </xdr:to>
    <xdr:pic>
      <xdr:nvPicPr>
        <xdr:cNvPr id="128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95250</xdr:colOff>
      <xdr:row>167</xdr:row>
      <xdr:rowOff>0</xdr:rowOff>
    </xdr:to>
    <xdr:pic>
      <xdr:nvPicPr>
        <xdr:cNvPr id="128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95250</xdr:colOff>
      <xdr:row>168</xdr:row>
      <xdr:rowOff>0</xdr:rowOff>
    </xdr:to>
    <xdr:pic>
      <xdr:nvPicPr>
        <xdr:cNvPr id="128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200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95250</xdr:colOff>
      <xdr:row>169</xdr:row>
      <xdr:rowOff>9525</xdr:rowOff>
    </xdr:to>
    <xdr:pic>
      <xdr:nvPicPr>
        <xdr:cNvPr id="128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3910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95250</xdr:colOff>
      <xdr:row>170</xdr:row>
      <xdr:rowOff>0</xdr:rowOff>
    </xdr:to>
    <xdr:pic>
      <xdr:nvPicPr>
        <xdr:cNvPr id="12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581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95250</xdr:colOff>
      <xdr:row>171</xdr:row>
      <xdr:rowOff>0</xdr:rowOff>
    </xdr:to>
    <xdr:pic>
      <xdr:nvPicPr>
        <xdr:cNvPr id="12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772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95250</xdr:colOff>
      <xdr:row>172</xdr:row>
      <xdr:rowOff>0</xdr:rowOff>
    </xdr:to>
    <xdr:pic>
      <xdr:nvPicPr>
        <xdr:cNvPr id="12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96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95250</xdr:colOff>
      <xdr:row>173</xdr:row>
      <xdr:rowOff>0</xdr:rowOff>
    </xdr:to>
    <xdr:pic>
      <xdr:nvPicPr>
        <xdr:cNvPr id="12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153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95250</xdr:colOff>
      <xdr:row>174</xdr:row>
      <xdr:rowOff>0</xdr:rowOff>
    </xdr:to>
    <xdr:pic>
      <xdr:nvPicPr>
        <xdr:cNvPr id="12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343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2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2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2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2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2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2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2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3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3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3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3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3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13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95250</xdr:colOff>
      <xdr:row>131</xdr:row>
      <xdr:rowOff>9525</xdr:rowOff>
    </xdr:to>
    <xdr:pic>
      <xdr:nvPicPr>
        <xdr:cNvPr id="130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133350</xdr:rowOff>
    </xdr:to>
    <xdr:pic>
      <xdr:nvPicPr>
        <xdr:cNvPr id="130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0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133350</xdr:rowOff>
    </xdr:to>
    <xdr:pic>
      <xdr:nvPicPr>
        <xdr:cNvPr id="13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134</xdr:row>
      <xdr:rowOff>104775</xdr:rowOff>
    </xdr:to>
    <xdr:pic>
      <xdr:nvPicPr>
        <xdr:cNvPr id="13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3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3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31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31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3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31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31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31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132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95250</xdr:colOff>
      <xdr:row>121</xdr:row>
      <xdr:rowOff>19050</xdr:rowOff>
    </xdr:to>
    <xdr:pic>
      <xdr:nvPicPr>
        <xdr:cNvPr id="13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95250</xdr:colOff>
      <xdr:row>121</xdr:row>
      <xdr:rowOff>19050</xdr:rowOff>
    </xdr:to>
    <xdr:pic>
      <xdr:nvPicPr>
        <xdr:cNvPr id="13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95250</xdr:colOff>
      <xdr:row>121</xdr:row>
      <xdr:rowOff>19050</xdr:rowOff>
    </xdr:to>
    <xdr:pic>
      <xdr:nvPicPr>
        <xdr:cNvPr id="13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95250</xdr:colOff>
      <xdr:row>121</xdr:row>
      <xdr:rowOff>19050</xdr:rowOff>
    </xdr:to>
    <xdr:pic>
      <xdr:nvPicPr>
        <xdr:cNvPr id="13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95250</xdr:colOff>
      <xdr:row>121</xdr:row>
      <xdr:rowOff>19050</xdr:rowOff>
    </xdr:to>
    <xdr:pic>
      <xdr:nvPicPr>
        <xdr:cNvPr id="13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95250</xdr:colOff>
      <xdr:row>121</xdr:row>
      <xdr:rowOff>19050</xdr:rowOff>
    </xdr:to>
    <xdr:pic>
      <xdr:nvPicPr>
        <xdr:cNvPr id="13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95250</xdr:colOff>
      <xdr:row>124</xdr:row>
      <xdr:rowOff>180975</xdr:rowOff>
    </xdr:to>
    <xdr:pic>
      <xdr:nvPicPr>
        <xdr:cNvPr id="13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10088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9525</xdr:rowOff>
    </xdr:to>
    <xdr:pic>
      <xdr:nvPicPr>
        <xdr:cNvPr id="13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19050</xdr:rowOff>
    </xdr:to>
    <xdr:pic>
      <xdr:nvPicPr>
        <xdr:cNvPr id="13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9525</xdr:rowOff>
    </xdr:to>
    <xdr:pic>
      <xdr:nvPicPr>
        <xdr:cNvPr id="13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3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3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3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3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3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3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3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3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3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3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95250</xdr:colOff>
      <xdr:row>128</xdr:row>
      <xdr:rowOff>0</xdr:rowOff>
    </xdr:to>
    <xdr:pic>
      <xdr:nvPicPr>
        <xdr:cNvPr id="13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95250</xdr:colOff>
      <xdr:row>5</xdr:row>
      <xdr:rowOff>180975</xdr:rowOff>
    </xdr:to>
    <xdr:pic>
      <xdr:nvPicPr>
        <xdr:cNvPr id="13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7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7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7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7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7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7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8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8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8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8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9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9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9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9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9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9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9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9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9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39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0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0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0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1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1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1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1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1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1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1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1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1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1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2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2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2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2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2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2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2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2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2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2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3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3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3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3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3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3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3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3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3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3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4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4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4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4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4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4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4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4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4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4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5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14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14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4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14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4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390525</xdr:rowOff>
    </xdr:to>
    <xdr:pic>
      <xdr:nvPicPr>
        <xdr:cNvPr id="14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14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4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4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14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4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4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4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4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4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38100</xdr:rowOff>
    </xdr:to>
    <xdr:pic>
      <xdr:nvPicPr>
        <xdr:cNvPr id="146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76200</xdr:rowOff>
    </xdr:to>
    <xdr:pic>
      <xdr:nvPicPr>
        <xdr:cNvPr id="14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47625</xdr:rowOff>
    </xdr:to>
    <xdr:pic>
      <xdr:nvPicPr>
        <xdr:cNvPr id="146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47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4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4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7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7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7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7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47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7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7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48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8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48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8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48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48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8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4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9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9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49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9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9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49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0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0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0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0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0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0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0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150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0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1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1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1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1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1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51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1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1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51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9525</xdr:rowOff>
    </xdr:to>
    <xdr:pic>
      <xdr:nvPicPr>
        <xdr:cNvPr id="151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52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52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91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52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52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52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52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52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24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52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43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9525</xdr:rowOff>
    </xdr:to>
    <xdr:pic>
      <xdr:nvPicPr>
        <xdr:cNvPr id="152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62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52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81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53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147</xdr:row>
      <xdr:rowOff>180975</xdr:rowOff>
    </xdr:to>
    <xdr:pic>
      <xdr:nvPicPr>
        <xdr:cNvPr id="153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53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53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53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96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9525</xdr:rowOff>
    </xdr:to>
    <xdr:pic>
      <xdr:nvPicPr>
        <xdr:cNvPr id="153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53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53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9525</xdr:rowOff>
    </xdr:to>
    <xdr:pic>
      <xdr:nvPicPr>
        <xdr:cNvPr id="153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9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53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10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5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10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54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5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5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86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5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5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54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54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54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20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9525</xdr:rowOff>
    </xdr:to>
    <xdr:pic>
      <xdr:nvPicPr>
        <xdr:cNvPr id="154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39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5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58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5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77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15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96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5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15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5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34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5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66675</xdr:rowOff>
    </xdr:to>
    <xdr:pic>
      <xdr:nvPicPr>
        <xdr:cNvPr id="15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15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5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5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15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114300</xdr:rowOff>
    </xdr:to>
    <xdr:pic>
      <xdr:nvPicPr>
        <xdr:cNvPr id="15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5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5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5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5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123825</xdr:rowOff>
    </xdr:to>
    <xdr:pic>
      <xdr:nvPicPr>
        <xdr:cNvPr id="15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5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66675</xdr:rowOff>
    </xdr:to>
    <xdr:pic>
      <xdr:nvPicPr>
        <xdr:cNvPr id="15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5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5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15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5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15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5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390525</xdr:rowOff>
    </xdr:to>
    <xdr:pic>
      <xdr:nvPicPr>
        <xdr:cNvPr id="15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15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5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5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15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5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5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5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5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5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5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5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5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5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6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6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6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6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6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6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6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800100</xdr:rowOff>
    </xdr:to>
    <xdr:pic>
      <xdr:nvPicPr>
        <xdr:cNvPr id="16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16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6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561975</xdr:rowOff>
    </xdr:to>
    <xdr:pic>
      <xdr:nvPicPr>
        <xdr:cNvPr id="16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16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6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6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6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571500</xdr:rowOff>
    </xdr:to>
    <xdr:pic>
      <xdr:nvPicPr>
        <xdr:cNvPr id="16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16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323850</xdr:rowOff>
    </xdr:to>
    <xdr:pic>
      <xdr:nvPicPr>
        <xdr:cNvPr id="16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6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16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6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2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2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2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2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2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2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2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3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16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6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16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6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390525</xdr:rowOff>
    </xdr:to>
    <xdr:pic>
      <xdr:nvPicPr>
        <xdr:cNvPr id="16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16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6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6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16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6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6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6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38100</xdr:rowOff>
    </xdr:to>
    <xdr:pic>
      <xdr:nvPicPr>
        <xdr:cNvPr id="164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76200</xdr:rowOff>
    </xdr:to>
    <xdr:pic>
      <xdr:nvPicPr>
        <xdr:cNvPr id="16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47625</xdr:rowOff>
    </xdr:to>
    <xdr:pic>
      <xdr:nvPicPr>
        <xdr:cNvPr id="164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6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6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5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5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5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65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5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5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65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6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66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6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66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66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6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6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7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7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67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7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7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7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7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8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8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8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8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8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8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8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168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8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8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9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9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9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69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6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6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6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6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6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6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7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7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7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7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7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7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7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17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17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7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7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17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123825</xdr:rowOff>
    </xdr:to>
    <xdr:pic>
      <xdr:nvPicPr>
        <xdr:cNvPr id="17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123825</xdr:rowOff>
    </xdr:to>
    <xdr:pic>
      <xdr:nvPicPr>
        <xdr:cNvPr id="17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66675</xdr:rowOff>
    </xdr:to>
    <xdr:pic>
      <xdr:nvPicPr>
        <xdr:cNvPr id="17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7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800100</xdr:rowOff>
    </xdr:to>
    <xdr:pic>
      <xdr:nvPicPr>
        <xdr:cNvPr id="17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17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7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561975</xdr:rowOff>
    </xdr:to>
    <xdr:pic>
      <xdr:nvPicPr>
        <xdr:cNvPr id="17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17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7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7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7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571500</xdr:rowOff>
    </xdr:to>
    <xdr:pic>
      <xdr:nvPicPr>
        <xdr:cNvPr id="1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1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323850</xdr:rowOff>
    </xdr:to>
    <xdr:pic>
      <xdr:nvPicPr>
        <xdr:cNvPr id="17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7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17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7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176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76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561975</xdr:rowOff>
    </xdr:to>
    <xdr:pic>
      <xdr:nvPicPr>
        <xdr:cNvPr id="17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7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571500</xdr:rowOff>
    </xdr:to>
    <xdr:pic>
      <xdr:nvPicPr>
        <xdr:cNvPr id="17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176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323850</xdr:rowOff>
    </xdr:to>
    <xdr:pic>
      <xdr:nvPicPr>
        <xdr:cNvPr id="17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76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17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7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7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19050</xdr:rowOff>
    </xdr:to>
    <xdr:pic>
      <xdr:nvPicPr>
        <xdr:cNvPr id="17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7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95250</xdr:rowOff>
    </xdr:to>
    <xdr:pic>
      <xdr:nvPicPr>
        <xdr:cNvPr id="177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17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7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66675</xdr:rowOff>
    </xdr:to>
    <xdr:pic>
      <xdr:nvPicPr>
        <xdr:cNvPr id="17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76200</xdr:rowOff>
    </xdr:to>
    <xdr:pic>
      <xdr:nvPicPr>
        <xdr:cNvPr id="177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7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47625</xdr:rowOff>
    </xdr:to>
    <xdr:pic>
      <xdr:nvPicPr>
        <xdr:cNvPr id="17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8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8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123825</xdr:rowOff>
    </xdr:to>
    <xdr:pic>
      <xdr:nvPicPr>
        <xdr:cNvPr id="178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66675</xdr:rowOff>
    </xdr:to>
    <xdr:pic>
      <xdr:nvPicPr>
        <xdr:cNvPr id="17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8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9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9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9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17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9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9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79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9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9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9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80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0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0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0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80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0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1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81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1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1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1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1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1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2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8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1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8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18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8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390525</xdr:rowOff>
    </xdr:to>
    <xdr:pic>
      <xdr:nvPicPr>
        <xdr:cNvPr id="18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18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8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8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18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8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38100</xdr:rowOff>
    </xdr:to>
    <xdr:pic>
      <xdr:nvPicPr>
        <xdr:cNvPr id="1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76200</xdr:rowOff>
    </xdr:to>
    <xdr:pic>
      <xdr:nvPicPr>
        <xdr:cNvPr id="1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47625</xdr:rowOff>
    </xdr:to>
    <xdr:pic>
      <xdr:nvPicPr>
        <xdr:cNvPr id="183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8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4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85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185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18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8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8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18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123825</xdr:rowOff>
    </xdr:to>
    <xdr:pic>
      <xdr:nvPicPr>
        <xdr:cNvPr id="18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86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86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8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8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123825</xdr:rowOff>
    </xdr:to>
    <xdr:pic>
      <xdr:nvPicPr>
        <xdr:cNvPr id="186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86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66675</xdr:rowOff>
    </xdr:to>
    <xdr:pic>
      <xdr:nvPicPr>
        <xdr:cNvPr id="186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8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800100</xdr:rowOff>
    </xdr:to>
    <xdr:pic>
      <xdr:nvPicPr>
        <xdr:cNvPr id="18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18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8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561975</xdr:rowOff>
    </xdr:to>
    <xdr:pic>
      <xdr:nvPicPr>
        <xdr:cNvPr id="18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1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571500</xdr:rowOff>
    </xdr:to>
    <xdr:pic>
      <xdr:nvPicPr>
        <xdr:cNvPr id="1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1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323850</xdr:rowOff>
    </xdr:to>
    <xdr:pic>
      <xdr:nvPicPr>
        <xdr:cNvPr id="1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8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18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8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9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9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9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89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90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90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90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90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90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9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90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561975</xdr:rowOff>
    </xdr:to>
    <xdr:pic>
      <xdr:nvPicPr>
        <xdr:cNvPr id="19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19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390525</xdr:rowOff>
    </xdr:to>
    <xdr:pic>
      <xdr:nvPicPr>
        <xdr:cNvPr id="1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571500</xdr:rowOff>
    </xdr:to>
    <xdr:pic>
      <xdr:nvPicPr>
        <xdr:cNvPr id="1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191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323850</xdr:rowOff>
    </xdr:to>
    <xdr:pic>
      <xdr:nvPicPr>
        <xdr:cNvPr id="19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91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19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9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9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91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95250</xdr:rowOff>
    </xdr:to>
    <xdr:pic>
      <xdr:nvPicPr>
        <xdr:cNvPr id="191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191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19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9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19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92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92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92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66675</xdr:rowOff>
    </xdr:to>
    <xdr:pic>
      <xdr:nvPicPr>
        <xdr:cNvPr id="19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76200</xdr:rowOff>
    </xdr:to>
    <xdr:pic>
      <xdr:nvPicPr>
        <xdr:cNvPr id="192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2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3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3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123825</xdr:rowOff>
    </xdr:to>
    <xdr:pic>
      <xdr:nvPicPr>
        <xdr:cNvPr id="193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3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66675</xdr:rowOff>
    </xdr:to>
    <xdr:pic>
      <xdr:nvPicPr>
        <xdr:cNvPr id="193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19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9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19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800100</xdr:rowOff>
    </xdr:to>
    <xdr:pic>
      <xdr:nvPicPr>
        <xdr:cNvPr id="19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19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9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19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19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19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19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390525</xdr:rowOff>
    </xdr:to>
    <xdr:pic>
      <xdr:nvPicPr>
        <xdr:cNvPr id="19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19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9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19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19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19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9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9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19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19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38100</xdr:rowOff>
    </xdr:to>
    <xdr:pic>
      <xdr:nvPicPr>
        <xdr:cNvPr id="196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76200</xdr:rowOff>
    </xdr:to>
    <xdr:pic>
      <xdr:nvPicPr>
        <xdr:cNvPr id="19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47625</xdr:rowOff>
    </xdr:to>
    <xdr:pic>
      <xdr:nvPicPr>
        <xdr:cNvPr id="196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7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7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7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7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7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7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7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7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8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8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8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8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8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8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8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9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9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199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9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9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9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0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0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0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0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0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0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0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00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0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1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1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1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1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1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01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1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1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01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9525</xdr:rowOff>
    </xdr:to>
    <xdr:pic>
      <xdr:nvPicPr>
        <xdr:cNvPr id="201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02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02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91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02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02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02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02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02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24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02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43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9525</xdr:rowOff>
    </xdr:to>
    <xdr:pic>
      <xdr:nvPicPr>
        <xdr:cNvPr id="202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62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02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81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03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147</xdr:row>
      <xdr:rowOff>180975</xdr:rowOff>
    </xdr:to>
    <xdr:pic>
      <xdr:nvPicPr>
        <xdr:cNvPr id="203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03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03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03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96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9525</xdr:rowOff>
    </xdr:to>
    <xdr:pic>
      <xdr:nvPicPr>
        <xdr:cNvPr id="203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03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53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9525</xdr:rowOff>
    </xdr:to>
    <xdr:pic>
      <xdr:nvPicPr>
        <xdr:cNvPr id="203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9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03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10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10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04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0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0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86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0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04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04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04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04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20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9525</xdr:rowOff>
    </xdr:to>
    <xdr:pic>
      <xdr:nvPicPr>
        <xdr:cNvPr id="204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39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0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58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0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77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96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15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34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0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20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20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20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20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20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123825</xdr:rowOff>
    </xdr:to>
    <xdr:pic>
      <xdr:nvPicPr>
        <xdr:cNvPr id="20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0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0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0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0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123825</xdr:rowOff>
    </xdr:to>
    <xdr:pic>
      <xdr:nvPicPr>
        <xdr:cNvPr id="20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0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66675</xdr:rowOff>
    </xdr:to>
    <xdr:pic>
      <xdr:nvPicPr>
        <xdr:cNvPr id="20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0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0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800100</xdr:rowOff>
    </xdr:to>
    <xdr:pic>
      <xdr:nvPicPr>
        <xdr:cNvPr id="209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20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20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561975</xdr:rowOff>
    </xdr:to>
    <xdr:pic>
      <xdr:nvPicPr>
        <xdr:cNvPr id="20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209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210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210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210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571500</xdr:rowOff>
    </xdr:to>
    <xdr:pic>
      <xdr:nvPicPr>
        <xdr:cNvPr id="210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210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323850</xdr:rowOff>
    </xdr:to>
    <xdr:pic>
      <xdr:nvPicPr>
        <xdr:cNvPr id="210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210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210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210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0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1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21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21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21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390525</xdr:rowOff>
    </xdr:to>
    <xdr:pic>
      <xdr:nvPicPr>
        <xdr:cNvPr id="21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21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21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21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21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21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180975</xdr:rowOff>
    </xdr:to>
    <xdr:pic>
      <xdr:nvPicPr>
        <xdr:cNvPr id="21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800100</xdr:rowOff>
    </xdr:to>
    <xdr:pic>
      <xdr:nvPicPr>
        <xdr:cNvPr id="21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2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2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561975</xdr:rowOff>
    </xdr:to>
    <xdr:pic>
      <xdr:nvPicPr>
        <xdr:cNvPr id="2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2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2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21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21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571500</xdr:rowOff>
    </xdr:to>
    <xdr:pic>
      <xdr:nvPicPr>
        <xdr:cNvPr id="21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21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323850</xdr:rowOff>
    </xdr:to>
    <xdr:pic>
      <xdr:nvPicPr>
        <xdr:cNvPr id="21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21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21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21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7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7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19050</xdr:rowOff>
    </xdr:to>
    <xdr:pic>
      <xdr:nvPicPr>
        <xdr:cNvPr id="217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200025</xdr:rowOff>
    </xdr:to>
    <xdr:pic>
      <xdr:nvPicPr>
        <xdr:cNvPr id="21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200025</xdr:rowOff>
    </xdr:to>
    <xdr:pic>
      <xdr:nvPicPr>
        <xdr:cNvPr id="21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200025</xdr:rowOff>
    </xdr:to>
    <xdr:pic>
      <xdr:nvPicPr>
        <xdr:cNvPr id="21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19050</xdr:rowOff>
    </xdr:to>
    <xdr:pic>
      <xdr:nvPicPr>
        <xdr:cNvPr id="21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19050</xdr:rowOff>
    </xdr:to>
    <xdr:pic>
      <xdr:nvPicPr>
        <xdr:cNvPr id="21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19050</xdr:rowOff>
    </xdr:to>
    <xdr:pic>
      <xdr:nvPicPr>
        <xdr:cNvPr id="21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209550</xdr:rowOff>
    </xdr:to>
    <xdr:pic>
      <xdr:nvPicPr>
        <xdr:cNvPr id="21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100887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209550</xdr:rowOff>
    </xdr:to>
    <xdr:pic>
      <xdr:nvPicPr>
        <xdr:cNvPr id="21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100887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21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28575</xdr:rowOff>
    </xdr:to>
    <xdr:pic>
      <xdr:nvPicPr>
        <xdr:cNvPr id="21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21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1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1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1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1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18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1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19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19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19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19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19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19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19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19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19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0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0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0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0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20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0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0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20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0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0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21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1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1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1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1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21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1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1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21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1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23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3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3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3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3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3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3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3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3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3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4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9525</xdr:rowOff>
    </xdr:to>
    <xdr:pic>
      <xdr:nvPicPr>
        <xdr:cNvPr id="224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4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4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10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4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48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4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4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4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4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24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4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43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9525</xdr:rowOff>
    </xdr:to>
    <xdr:pic>
      <xdr:nvPicPr>
        <xdr:cNvPr id="225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62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5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81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5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20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147</xdr:row>
      <xdr:rowOff>180975</xdr:rowOff>
    </xdr:to>
    <xdr:pic>
      <xdr:nvPicPr>
        <xdr:cNvPr id="225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5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5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5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96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5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34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5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72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9525</xdr:rowOff>
    </xdr:to>
    <xdr:pic>
      <xdr:nvPicPr>
        <xdr:cNvPr id="225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9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9525</xdr:rowOff>
    </xdr:to>
    <xdr:pic>
      <xdr:nvPicPr>
        <xdr:cNvPr id="22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9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6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48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48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86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6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81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6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81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6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6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20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9525</xdr:rowOff>
    </xdr:to>
    <xdr:pic>
      <xdr:nvPicPr>
        <xdr:cNvPr id="2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39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58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77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96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15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9525</xdr:rowOff>
    </xdr:to>
    <xdr:pic>
      <xdr:nvPicPr>
        <xdr:cNvPr id="22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79957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95250</xdr:rowOff>
    </xdr:to>
    <xdr:pic>
      <xdr:nvPicPr>
        <xdr:cNvPr id="22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22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229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229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9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161925</xdr:rowOff>
    </xdr:to>
    <xdr:pic>
      <xdr:nvPicPr>
        <xdr:cNvPr id="2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2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2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19050</xdr:rowOff>
    </xdr:to>
    <xdr:pic>
      <xdr:nvPicPr>
        <xdr:cNvPr id="22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19050</xdr:rowOff>
    </xdr:to>
    <xdr:pic>
      <xdr:nvPicPr>
        <xdr:cNvPr id="23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581025</xdr:rowOff>
    </xdr:to>
    <xdr:pic>
      <xdr:nvPicPr>
        <xdr:cNvPr id="23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5</xdr:row>
      <xdr:rowOff>0</xdr:rowOff>
    </xdr:from>
    <xdr:to>
      <xdr:col>20</xdr:col>
      <xdr:colOff>190500</xdr:colOff>
      <xdr:row>5</xdr:row>
      <xdr:rowOff>381000</xdr:rowOff>
    </xdr:to>
    <xdr:pic>
      <xdr:nvPicPr>
        <xdr:cNvPr id="23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2533650"/>
          <a:ext cx="1905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733425</xdr:rowOff>
    </xdr:to>
    <xdr:pic>
      <xdr:nvPicPr>
        <xdr:cNvPr id="23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371475</xdr:rowOff>
    </xdr:to>
    <xdr:pic>
      <xdr:nvPicPr>
        <xdr:cNvPr id="23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390525</xdr:rowOff>
    </xdr:to>
    <xdr:pic>
      <xdr:nvPicPr>
        <xdr:cNvPr id="23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200025</xdr:rowOff>
    </xdr:to>
    <xdr:pic>
      <xdr:nvPicPr>
        <xdr:cNvPr id="23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69141975"/>
          <a:ext cx="1905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23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134</xdr:row>
      <xdr:rowOff>28575</xdr:rowOff>
    </xdr:to>
    <xdr:pic>
      <xdr:nvPicPr>
        <xdr:cNvPr id="23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129</xdr:row>
      <xdr:rowOff>38100</xdr:rowOff>
    </xdr:to>
    <xdr:pic>
      <xdr:nvPicPr>
        <xdr:cNvPr id="23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9525</xdr:rowOff>
    </xdr:to>
    <xdr:pic>
      <xdr:nvPicPr>
        <xdr:cNvPr id="23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3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3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3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38100</xdr:rowOff>
    </xdr:to>
    <xdr:pic>
      <xdr:nvPicPr>
        <xdr:cNvPr id="2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47625</xdr:rowOff>
    </xdr:to>
    <xdr:pic>
      <xdr:nvPicPr>
        <xdr:cNvPr id="231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2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5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5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5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5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5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35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5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6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6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6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6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6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6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36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6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36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9525</xdr:rowOff>
    </xdr:to>
    <xdr:pic>
      <xdr:nvPicPr>
        <xdr:cNvPr id="236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37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37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91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37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9525</xdr:rowOff>
    </xdr:to>
    <xdr:pic>
      <xdr:nvPicPr>
        <xdr:cNvPr id="237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37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37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37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24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37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43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9525</xdr:rowOff>
    </xdr:to>
    <xdr:pic>
      <xdr:nvPicPr>
        <xdr:cNvPr id="237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62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37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81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38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147</xdr:row>
      <xdr:rowOff>180975</xdr:rowOff>
    </xdr:to>
    <xdr:pic>
      <xdr:nvPicPr>
        <xdr:cNvPr id="238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38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38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38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96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9525</xdr:rowOff>
    </xdr:to>
    <xdr:pic>
      <xdr:nvPicPr>
        <xdr:cNvPr id="238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38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53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9525</xdr:rowOff>
    </xdr:to>
    <xdr:pic>
      <xdr:nvPicPr>
        <xdr:cNvPr id="238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91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38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10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38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10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39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86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39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39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39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20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9525</xdr:rowOff>
    </xdr:to>
    <xdr:pic>
      <xdr:nvPicPr>
        <xdr:cNvPr id="239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39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3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58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4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77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4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96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9525</xdr:rowOff>
    </xdr:to>
    <xdr:pic>
      <xdr:nvPicPr>
        <xdr:cNvPr id="24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15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4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34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123825</xdr:rowOff>
    </xdr:to>
    <xdr:pic>
      <xdr:nvPicPr>
        <xdr:cNvPr id="2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2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2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142875</xdr:rowOff>
    </xdr:to>
    <xdr:pic>
      <xdr:nvPicPr>
        <xdr:cNvPr id="2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123825</xdr:rowOff>
    </xdr:to>
    <xdr:pic>
      <xdr:nvPicPr>
        <xdr:cNvPr id="2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123825</xdr:rowOff>
    </xdr:to>
    <xdr:pic>
      <xdr:nvPicPr>
        <xdr:cNvPr id="2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66675</xdr:rowOff>
    </xdr:to>
    <xdr:pic>
      <xdr:nvPicPr>
        <xdr:cNvPr id="2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24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4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4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4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4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4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5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5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45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5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5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5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5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6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6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6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46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95250</xdr:colOff>
      <xdr:row>133</xdr:row>
      <xdr:rowOff>9525</xdr:rowOff>
    </xdr:to>
    <xdr:pic>
      <xdr:nvPicPr>
        <xdr:cNvPr id="246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95250</xdr:colOff>
      <xdr:row>133</xdr:row>
      <xdr:rowOff>180975</xdr:rowOff>
    </xdr:to>
    <xdr:pic>
      <xdr:nvPicPr>
        <xdr:cNvPr id="246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95250</xdr:colOff>
      <xdr:row>136</xdr:row>
      <xdr:rowOff>0</xdr:rowOff>
    </xdr:to>
    <xdr:pic>
      <xdr:nvPicPr>
        <xdr:cNvPr id="24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104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95250</xdr:colOff>
      <xdr:row>136</xdr:row>
      <xdr:rowOff>180975</xdr:rowOff>
    </xdr:to>
    <xdr:pic>
      <xdr:nvPicPr>
        <xdr:cNvPr id="24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95250</xdr:colOff>
      <xdr:row>138</xdr:row>
      <xdr:rowOff>0</xdr:rowOff>
    </xdr:to>
    <xdr:pic>
      <xdr:nvPicPr>
        <xdr:cNvPr id="24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485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95250</xdr:colOff>
      <xdr:row>139</xdr:row>
      <xdr:rowOff>0</xdr:rowOff>
    </xdr:to>
    <xdr:pic>
      <xdr:nvPicPr>
        <xdr:cNvPr id="24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95250</xdr:colOff>
      <xdr:row>140</xdr:row>
      <xdr:rowOff>0</xdr:rowOff>
    </xdr:to>
    <xdr:pic>
      <xdr:nvPicPr>
        <xdr:cNvPr id="24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95250</xdr:colOff>
      <xdr:row>140</xdr:row>
      <xdr:rowOff>180975</xdr:rowOff>
    </xdr:to>
    <xdr:pic>
      <xdr:nvPicPr>
        <xdr:cNvPr id="24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95250</xdr:colOff>
      <xdr:row>142</xdr:row>
      <xdr:rowOff>0</xdr:rowOff>
    </xdr:to>
    <xdr:pic>
      <xdr:nvPicPr>
        <xdr:cNvPr id="24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247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95250</xdr:colOff>
      <xdr:row>146</xdr:row>
      <xdr:rowOff>0</xdr:rowOff>
    </xdr:to>
    <xdr:pic>
      <xdr:nvPicPr>
        <xdr:cNvPr id="247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95250</xdr:colOff>
      <xdr:row>147</xdr:row>
      <xdr:rowOff>0</xdr:rowOff>
    </xdr:to>
    <xdr:pic>
      <xdr:nvPicPr>
        <xdr:cNvPr id="247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200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95250</xdr:colOff>
      <xdr:row>147</xdr:row>
      <xdr:rowOff>180975</xdr:rowOff>
    </xdr:to>
    <xdr:pic>
      <xdr:nvPicPr>
        <xdr:cNvPr id="247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95250</xdr:colOff>
      <xdr:row>149</xdr:row>
      <xdr:rowOff>0</xdr:rowOff>
    </xdr:to>
    <xdr:pic>
      <xdr:nvPicPr>
        <xdr:cNvPr id="247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95250</xdr:colOff>
      <xdr:row>150</xdr:row>
      <xdr:rowOff>0</xdr:rowOff>
    </xdr:to>
    <xdr:pic>
      <xdr:nvPicPr>
        <xdr:cNvPr id="247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95250</xdr:colOff>
      <xdr:row>152</xdr:row>
      <xdr:rowOff>0</xdr:rowOff>
    </xdr:to>
    <xdr:pic>
      <xdr:nvPicPr>
        <xdr:cNvPr id="247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95250</xdr:colOff>
      <xdr:row>153</xdr:row>
      <xdr:rowOff>0</xdr:rowOff>
    </xdr:to>
    <xdr:pic>
      <xdr:nvPicPr>
        <xdr:cNvPr id="247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343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95250</xdr:colOff>
      <xdr:row>154</xdr:row>
      <xdr:rowOff>0</xdr:rowOff>
    </xdr:to>
    <xdr:pic>
      <xdr:nvPicPr>
        <xdr:cNvPr id="248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533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95250</xdr:colOff>
      <xdr:row>154</xdr:row>
      <xdr:rowOff>180975</xdr:rowOff>
    </xdr:to>
    <xdr:pic>
      <xdr:nvPicPr>
        <xdr:cNvPr id="248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7240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95250</xdr:colOff>
      <xdr:row>158</xdr:row>
      <xdr:rowOff>0</xdr:rowOff>
    </xdr:to>
    <xdr:pic>
      <xdr:nvPicPr>
        <xdr:cNvPr id="248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295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95250</xdr:colOff>
      <xdr:row>160</xdr:row>
      <xdr:rowOff>0</xdr:rowOff>
    </xdr:to>
    <xdr:pic>
      <xdr:nvPicPr>
        <xdr:cNvPr id="248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95250</xdr:colOff>
      <xdr:row>161</xdr:row>
      <xdr:rowOff>180975</xdr:rowOff>
    </xdr:to>
    <xdr:pic>
      <xdr:nvPicPr>
        <xdr:cNvPr id="248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48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95250</xdr:colOff>
      <xdr:row>164</xdr:row>
      <xdr:rowOff>0</xdr:rowOff>
    </xdr:to>
    <xdr:pic>
      <xdr:nvPicPr>
        <xdr:cNvPr id="248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438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95250</xdr:colOff>
      <xdr:row>165</xdr:row>
      <xdr:rowOff>0</xdr:rowOff>
    </xdr:to>
    <xdr:pic>
      <xdr:nvPicPr>
        <xdr:cNvPr id="248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629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95250</xdr:colOff>
      <xdr:row>166</xdr:row>
      <xdr:rowOff>0</xdr:rowOff>
    </xdr:to>
    <xdr:pic>
      <xdr:nvPicPr>
        <xdr:cNvPr id="248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819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95250</xdr:colOff>
      <xdr:row>167</xdr:row>
      <xdr:rowOff>0</xdr:rowOff>
    </xdr:to>
    <xdr:pic>
      <xdr:nvPicPr>
        <xdr:cNvPr id="248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95250</xdr:colOff>
      <xdr:row>168</xdr:row>
      <xdr:rowOff>9525</xdr:rowOff>
    </xdr:to>
    <xdr:pic>
      <xdr:nvPicPr>
        <xdr:cNvPr id="249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200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95250</xdr:colOff>
      <xdr:row>170</xdr:row>
      <xdr:rowOff>0</xdr:rowOff>
    </xdr:to>
    <xdr:pic>
      <xdr:nvPicPr>
        <xdr:cNvPr id="249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581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95250</xdr:colOff>
      <xdr:row>170</xdr:row>
      <xdr:rowOff>180975</xdr:rowOff>
    </xdr:to>
    <xdr:pic>
      <xdr:nvPicPr>
        <xdr:cNvPr id="249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7720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95250</xdr:colOff>
      <xdr:row>172</xdr:row>
      <xdr:rowOff>0</xdr:rowOff>
    </xdr:to>
    <xdr:pic>
      <xdr:nvPicPr>
        <xdr:cNvPr id="249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96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95250</xdr:colOff>
      <xdr:row>173</xdr:row>
      <xdr:rowOff>0</xdr:rowOff>
    </xdr:to>
    <xdr:pic>
      <xdr:nvPicPr>
        <xdr:cNvPr id="249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153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95250</xdr:colOff>
      <xdr:row>175</xdr:row>
      <xdr:rowOff>0</xdr:rowOff>
    </xdr:to>
    <xdr:pic>
      <xdr:nvPicPr>
        <xdr:cNvPr id="249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534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95250</xdr:colOff>
      <xdr:row>175</xdr:row>
      <xdr:rowOff>180975</xdr:rowOff>
    </xdr:to>
    <xdr:pic>
      <xdr:nvPicPr>
        <xdr:cNvPr id="249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724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95250</xdr:colOff>
      <xdr:row>177</xdr:row>
      <xdr:rowOff>0</xdr:rowOff>
    </xdr:to>
    <xdr:pic>
      <xdr:nvPicPr>
        <xdr:cNvPr id="249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915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95250</xdr:colOff>
      <xdr:row>178</xdr:row>
      <xdr:rowOff>0</xdr:rowOff>
    </xdr:to>
    <xdr:pic>
      <xdr:nvPicPr>
        <xdr:cNvPr id="249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105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95250</xdr:colOff>
      <xdr:row>178</xdr:row>
      <xdr:rowOff>180975</xdr:rowOff>
    </xdr:to>
    <xdr:pic>
      <xdr:nvPicPr>
        <xdr:cNvPr id="249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2960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95250</xdr:colOff>
      <xdr:row>180</xdr:row>
      <xdr:rowOff>0</xdr:rowOff>
    </xdr:to>
    <xdr:pic>
      <xdr:nvPicPr>
        <xdr:cNvPr id="250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486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95250</xdr:colOff>
      <xdr:row>182</xdr:row>
      <xdr:rowOff>0</xdr:rowOff>
    </xdr:to>
    <xdr:pic>
      <xdr:nvPicPr>
        <xdr:cNvPr id="250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867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95250</xdr:colOff>
      <xdr:row>184</xdr:row>
      <xdr:rowOff>0</xdr:rowOff>
    </xdr:to>
    <xdr:pic>
      <xdr:nvPicPr>
        <xdr:cNvPr id="250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248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95250</xdr:colOff>
      <xdr:row>185</xdr:row>
      <xdr:rowOff>0</xdr:rowOff>
    </xdr:to>
    <xdr:pic>
      <xdr:nvPicPr>
        <xdr:cNvPr id="250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439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95250</xdr:colOff>
      <xdr:row>186</xdr:row>
      <xdr:rowOff>0</xdr:rowOff>
    </xdr:to>
    <xdr:pic>
      <xdr:nvPicPr>
        <xdr:cNvPr id="250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629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95250</xdr:colOff>
      <xdr:row>187</xdr:row>
      <xdr:rowOff>0</xdr:rowOff>
    </xdr:to>
    <xdr:pic>
      <xdr:nvPicPr>
        <xdr:cNvPr id="250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820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95250</xdr:colOff>
      <xdr:row>187</xdr:row>
      <xdr:rowOff>180975</xdr:rowOff>
    </xdr:to>
    <xdr:pic>
      <xdr:nvPicPr>
        <xdr:cNvPr id="250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010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95250</xdr:colOff>
      <xdr:row>189</xdr:row>
      <xdr:rowOff>9525</xdr:rowOff>
    </xdr:to>
    <xdr:pic>
      <xdr:nvPicPr>
        <xdr:cNvPr id="250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2010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95250</xdr:colOff>
      <xdr:row>190</xdr:row>
      <xdr:rowOff>0</xdr:rowOff>
    </xdr:to>
    <xdr:pic>
      <xdr:nvPicPr>
        <xdr:cNvPr id="250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391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95250</xdr:colOff>
      <xdr:row>191</xdr:row>
      <xdr:rowOff>0</xdr:rowOff>
    </xdr:to>
    <xdr:pic>
      <xdr:nvPicPr>
        <xdr:cNvPr id="250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582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95250</xdr:colOff>
      <xdr:row>193</xdr:row>
      <xdr:rowOff>0</xdr:rowOff>
    </xdr:to>
    <xdr:pic>
      <xdr:nvPicPr>
        <xdr:cNvPr id="251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963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95250</xdr:colOff>
      <xdr:row>194</xdr:row>
      <xdr:rowOff>0</xdr:rowOff>
    </xdr:to>
    <xdr:pic>
      <xdr:nvPicPr>
        <xdr:cNvPr id="251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153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95250</xdr:colOff>
      <xdr:row>195</xdr:row>
      <xdr:rowOff>0</xdr:rowOff>
    </xdr:to>
    <xdr:pic>
      <xdr:nvPicPr>
        <xdr:cNvPr id="251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344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95250</xdr:colOff>
      <xdr:row>196</xdr:row>
      <xdr:rowOff>0</xdr:rowOff>
    </xdr:to>
    <xdr:pic>
      <xdr:nvPicPr>
        <xdr:cNvPr id="251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534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95250</xdr:colOff>
      <xdr:row>196</xdr:row>
      <xdr:rowOff>180975</xdr:rowOff>
    </xdr:to>
    <xdr:pic>
      <xdr:nvPicPr>
        <xdr:cNvPr id="251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7250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95250</xdr:colOff>
      <xdr:row>199</xdr:row>
      <xdr:rowOff>0</xdr:rowOff>
    </xdr:to>
    <xdr:pic>
      <xdr:nvPicPr>
        <xdr:cNvPr id="251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106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95250</xdr:colOff>
      <xdr:row>201</xdr:row>
      <xdr:rowOff>0</xdr:rowOff>
    </xdr:to>
    <xdr:pic>
      <xdr:nvPicPr>
        <xdr:cNvPr id="251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487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95250</xdr:colOff>
      <xdr:row>202</xdr:row>
      <xdr:rowOff>0</xdr:rowOff>
    </xdr:to>
    <xdr:pic>
      <xdr:nvPicPr>
        <xdr:cNvPr id="251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677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95250</xdr:colOff>
      <xdr:row>202</xdr:row>
      <xdr:rowOff>0</xdr:rowOff>
    </xdr:to>
    <xdr:pic>
      <xdr:nvPicPr>
        <xdr:cNvPr id="25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677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95250</xdr:colOff>
      <xdr:row>205</xdr:row>
      <xdr:rowOff>0</xdr:rowOff>
    </xdr:to>
    <xdr:pic>
      <xdr:nvPicPr>
        <xdr:cNvPr id="251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249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95250</xdr:colOff>
      <xdr:row>205</xdr:row>
      <xdr:rowOff>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249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95250</xdr:colOff>
      <xdr:row>206</xdr:row>
      <xdr:rowOff>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439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95250</xdr:colOff>
      <xdr:row>207</xdr:row>
      <xdr:rowOff>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630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95250</xdr:colOff>
      <xdr:row>208</xdr:row>
      <xdr:rowOff>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820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95250</xdr:colOff>
      <xdr:row>212</xdr:row>
      <xdr:rowOff>0</xdr:rowOff>
    </xdr:to>
    <xdr:pic>
      <xdr:nvPicPr>
        <xdr:cNvPr id="252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58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95250</xdr:colOff>
      <xdr:row>212</xdr:row>
      <xdr:rowOff>0</xdr:rowOff>
    </xdr:to>
    <xdr:pic>
      <xdr:nvPicPr>
        <xdr:cNvPr id="252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58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95250</xdr:colOff>
      <xdr:row>212</xdr:row>
      <xdr:rowOff>180975</xdr:rowOff>
    </xdr:to>
    <xdr:pic>
      <xdr:nvPicPr>
        <xdr:cNvPr id="252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7730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213</xdr:row>
      <xdr:rowOff>0</xdr:rowOff>
    </xdr:from>
    <xdr:to>
      <xdr:col>20</xdr:col>
      <xdr:colOff>95250</xdr:colOff>
      <xdr:row>214</xdr:row>
      <xdr:rowOff>0</xdr:rowOff>
    </xdr:to>
    <xdr:pic>
      <xdr:nvPicPr>
        <xdr:cNvPr id="25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963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214</xdr:row>
      <xdr:rowOff>0</xdr:rowOff>
    </xdr:from>
    <xdr:to>
      <xdr:col>20</xdr:col>
      <xdr:colOff>95250</xdr:colOff>
      <xdr:row>215</xdr:row>
      <xdr:rowOff>0</xdr:rowOff>
    </xdr:to>
    <xdr:pic>
      <xdr:nvPicPr>
        <xdr:cNvPr id="25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154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215</xdr:row>
      <xdr:rowOff>0</xdr:rowOff>
    </xdr:from>
    <xdr:to>
      <xdr:col>20</xdr:col>
      <xdr:colOff>95250</xdr:colOff>
      <xdr:row>216</xdr:row>
      <xdr:rowOff>0</xdr:rowOff>
    </xdr:to>
    <xdr:pic>
      <xdr:nvPicPr>
        <xdr:cNvPr id="25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344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95250</xdr:colOff>
      <xdr:row>217</xdr:row>
      <xdr:rowOff>0</xdr:rowOff>
    </xdr:to>
    <xdr:pic>
      <xdr:nvPicPr>
        <xdr:cNvPr id="25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535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217</xdr:row>
      <xdr:rowOff>0</xdr:rowOff>
    </xdr:from>
    <xdr:to>
      <xdr:col>20</xdr:col>
      <xdr:colOff>95250</xdr:colOff>
      <xdr:row>217</xdr:row>
      <xdr:rowOff>180975</xdr:rowOff>
    </xdr:to>
    <xdr:pic>
      <xdr:nvPicPr>
        <xdr:cNvPr id="25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725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218</xdr:row>
      <xdr:rowOff>0</xdr:rowOff>
    </xdr:from>
    <xdr:to>
      <xdr:col>20</xdr:col>
      <xdr:colOff>95250</xdr:colOff>
      <xdr:row>219</xdr:row>
      <xdr:rowOff>0</xdr:rowOff>
    </xdr:to>
    <xdr:pic>
      <xdr:nvPicPr>
        <xdr:cNvPr id="25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916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133350</xdr:rowOff>
    </xdr:to>
    <xdr:pic>
      <xdr:nvPicPr>
        <xdr:cNvPr id="25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133350</xdr:rowOff>
    </xdr:to>
    <xdr:pic>
      <xdr:nvPicPr>
        <xdr:cNvPr id="25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134</xdr:row>
      <xdr:rowOff>19050</xdr:rowOff>
    </xdr:to>
    <xdr:pic>
      <xdr:nvPicPr>
        <xdr:cNvPr id="25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5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5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5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5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5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255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6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9525</xdr:rowOff>
    </xdr:to>
    <xdr:pic>
      <xdr:nvPicPr>
        <xdr:cNvPr id="25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7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8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8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8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8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8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132</xdr:row>
      <xdr:rowOff>0</xdr:rowOff>
    </xdr:to>
    <xdr:pic>
      <xdr:nvPicPr>
        <xdr:cNvPr id="25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5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95250</xdr:colOff>
      <xdr:row>131</xdr:row>
      <xdr:rowOff>180975</xdr:rowOff>
    </xdr:to>
    <xdr:pic>
      <xdr:nvPicPr>
        <xdr:cNvPr id="26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1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1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1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1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1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2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2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2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2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3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3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3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3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3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3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3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3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3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3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4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4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4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4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4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4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4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4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4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4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5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5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5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5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5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5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5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5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5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5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6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6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6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6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6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6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6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6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6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6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7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7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7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7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7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7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7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7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7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7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8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8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8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8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8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8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8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8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8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8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9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9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95250</xdr:colOff>
      <xdr:row>163</xdr:row>
      <xdr:rowOff>0</xdr:rowOff>
    </xdr:to>
    <xdr:pic>
      <xdr:nvPicPr>
        <xdr:cNvPr id="26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952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26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26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26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6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26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26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26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27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27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7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7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27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70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270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19050</xdr:rowOff>
    </xdr:to>
    <xdr:pic>
      <xdr:nvPicPr>
        <xdr:cNvPr id="270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1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1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1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1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71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1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1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1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2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72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2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2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72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9525</xdr:rowOff>
    </xdr:to>
    <xdr:pic>
      <xdr:nvPicPr>
        <xdr:cNvPr id="272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72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10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48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24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73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73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20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147</xdr:row>
      <xdr:rowOff>180975</xdr:rowOff>
    </xdr:to>
    <xdr:pic>
      <xdr:nvPicPr>
        <xdr:cNvPr id="273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73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73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9525</xdr:rowOff>
    </xdr:to>
    <xdr:pic>
      <xdr:nvPicPr>
        <xdr:cNvPr id="273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74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34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74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53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7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72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9525</xdr:rowOff>
    </xdr:to>
    <xdr:pic>
      <xdr:nvPicPr>
        <xdr:cNvPr id="274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2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74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74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74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74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438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74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62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74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81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75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75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20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75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58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75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77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75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96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75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15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75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53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75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72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75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91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75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10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76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29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76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48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76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86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9525</xdr:rowOff>
    </xdr:to>
    <xdr:pic>
      <xdr:nvPicPr>
        <xdr:cNvPr id="276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24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276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43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76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62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76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82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76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01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76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20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76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39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277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58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77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96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277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15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0</xdr:rowOff>
    </xdr:to>
    <xdr:pic>
      <xdr:nvPicPr>
        <xdr:cNvPr id="277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34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0</xdr:rowOff>
    </xdr:to>
    <xdr:pic>
      <xdr:nvPicPr>
        <xdr:cNvPr id="277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53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0</xdr:rowOff>
    </xdr:to>
    <xdr:pic>
      <xdr:nvPicPr>
        <xdr:cNvPr id="277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72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0</xdr:rowOff>
    </xdr:to>
    <xdr:pic>
      <xdr:nvPicPr>
        <xdr:cNvPr id="277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10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0</xdr:rowOff>
    </xdr:to>
    <xdr:pic>
      <xdr:nvPicPr>
        <xdr:cNvPr id="277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48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0</xdr:rowOff>
    </xdr:to>
    <xdr:pic>
      <xdr:nvPicPr>
        <xdr:cNvPr id="277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67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0</xdr:rowOff>
    </xdr:to>
    <xdr:pic>
      <xdr:nvPicPr>
        <xdr:cNvPr id="27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67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0</xdr:rowOff>
    </xdr:to>
    <xdr:pic>
      <xdr:nvPicPr>
        <xdr:cNvPr id="278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24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0</xdr:rowOff>
    </xdr:to>
    <xdr:pic>
      <xdr:nvPicPr>
        <xdr:cNvPr id="27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24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0</xdr:rowOff>
    </xdr:to>
    <xdr:pic>
      <xdr:nvPicPr>
        <xdr:cNvPr id="27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43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0</xdr:rowOff>
    </xdr:to>
    <xdr:pic>
      <xdr:nvPicPr>
        <xdr:cNvPr id="27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63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0</xdr:rowOff>
    </xdr:to>
    <xdr:pic>
      <xdr:nvPicPr>
        <xdr:cNvPr id="27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82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0</xdr:rowOff>
    </xdr:to>
    <xdr:pic>
      <xdr:nvPicPr>
        <xdr:cNvPr id="278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58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0</xdr:rowOff>
    </xdr:to>
    <xdr:pic>
      <xdr:nvPicPr>
        <xdr:cNvPr id="278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58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190500</xdr:colOff>
      <xdr:row>213</xdr:row>
      <xdr:rowOff>0</xdr:rowOff>
    </xdr:to>
    <xdr:pic>
      <xdr:nvPicPr>
        <xdr:cNvPr id="278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77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213</xdr:row>
      <xdr:rowOff>0</xdr:rowOff>
    </xdr:from>
    <xdr:to>
      <xdr:col>20</xdr:col>
      <xdr:colOff>190500</xdr:colOff>
      <xdr:row>214</xdr:row>
      <xdr:rowOff>0</xdr:rowOff>
    </xdr:to>
    <xdr:pic>
      <xdr:nvPicPr>
        <xdr:cNvPr id="278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96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214</xdr:row>
      <xdr:rowOff>0</xdr:rowOff>
    </xdr:from>
    <xdr:to>
      <xdr:col>20</xdr:col>
      <xdr:colOff>190500</xdr:colOff>
      <xdr:row>215</xdr:row>
      <xdr:rowOff>0</xdr:rowOff>
    </xdr:to>
    <xdr:pic>
      <xdr:nvPicPr>
        <xdr:cNvPr id="27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15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215</xdr:row>
      <xdr:rowOff>0</xdr:rowOff>
    </xdr:from>
    <xdr:to>
      <xdr:col>20</xdr:col>
      <xdr:colOff>190500</xdr:colOff>
      <xdr:row>216</xdr:row>
      <xdr:rowOff>0</xdr:rowOff>
    </xdr:to>
    <xdr:pic>
      <xdr:nvPicPr>
        <xdr:cNvPr id="27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34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190500</xdr:colOff>
      <xdr:row>217</xdr:row>
      <xdr:rowOff>0</xdr:rowOff>
    </xdr:to>
    <xdr:pic>
      <xdr:nvPicPr>
        <xdr:cNvPr id="27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53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217</xdr:row>
      <xdr:rowOff>0</xdr:rowOff>
    </xdr:from>
    <xdr:to>
      <xdr:col>20</xdr:col>
      <xdr:colOff>190500</xdr:colOff>
      <xdr:row>218</xdr:row>
      <xdr:rowOff>9525</xdr:rowOff>
    </xdr:to>
    <xdr:pic>
      <xdr:nvPicPr>
        <xdr:cNvPr id="27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72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218</xdr:row>
      <xdr:rowOff>0</xdr:rowOff>
    </xdr:from>
    <xdr:to>
      <xdr:col>20</xdr:col>
      <xdr:colOff>190500</xdr:colOff>
      <xdr:row>219</xdr:row>
      <xdr:rowOff>0</xdr:rowOff>
    </xdr:to>
    <xdr:pic>
      <xdr:nvPicPr>
        <xdr:cNvPr id="27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91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7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7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7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7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7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7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8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8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8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8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8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8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8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28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28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28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28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28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28575</xdr:rowOff>
    </xdr:to>
    <xdr:pic>
      <xdr:nvPicPr>
        <xdr:cNvPr id="28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57150</xdr:rowOff>
    </xdr:to>
    <xdr:pic>
      <xdr:nvPicPr>
        <xdr:cNvPr id="28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19050</xdr:rowOff>
    </xdr:to>
    <xdr:pic>
      <xdr:nvPicPr>
        <xdr:cNvPr id="28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28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28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28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8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28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28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28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28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28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8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19050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285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85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85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142875</xdr:rowOff>
    </xdr:to>
    <xdr:pic>
      <xdr:nvPicPr>
        <xdr:cNvPr id="285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285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85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285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285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8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6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6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6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6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6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6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6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28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28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28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8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28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28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28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28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28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8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8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8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8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288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19050</xdr:rowOff>
    </xdr:to>
    <xdr:pic>
      <xdr:nvPicPr>
        <xdr:cNvPr id="288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8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9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9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9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89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9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9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9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89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90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0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0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0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9525</xdr:rowOff>
    </xdr:to>
    <xdr:pic>
      <xdr:nvPicPr>
        <xdr:cNvPr id="290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90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9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10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9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9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48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9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9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9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9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24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91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91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20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147</xdr:row>
      <xdr:rowOff>180975</xdr:rowOff>
    </xdr:to>
    <xdr:pic>
      <xdr:nvPicPr>
        <xdr:cNvPr id="291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91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91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9525</xdr:rowOff>
    </xdr:to>
    <xdr:pic>
      <xdr:nvPicPr>
        <xdr:cNvPr id="291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91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34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92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53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9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72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9525</xdr:rowOff>
    </xdr:to>
    <xdr:pic>
      <xdr:nvPicPr>
        <xdr:cNvPr id="292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2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92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92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92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92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438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92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62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92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81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92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93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20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93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58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93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77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93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96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29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29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29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295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38100</xdr:rowOff>
    </xdr:to>
    <xdr:pic>
      <xdr:nvPicPr>
        <xdr:cNvPr id="29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5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5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5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5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57150</xdr:rowOff>
    </xdr:to>
    <xdr:pic>
      <xdr:nvPicPr>
        <xdr:cNvPr id="295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5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19050</xdr:rowOff>
    </xdr:to>
    <xdr:pic>
      <xdr:nvPicPr>
        <xdr:cNvPr id="295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29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19050</xdr:rowOff>
    </xdr:to>
    <xdr:pic>
      <xdr:nvPicPr>
        <xdr:cNvPr id="29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29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29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9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297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98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98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142875</xdr:rowOff>
    </xdr:to>
    <xdr:pic>
      <xdr:nvPicPr>
        <xdr:cNvPr id="298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298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29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298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298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29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9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9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9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9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9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9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9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9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9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9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00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00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0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0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142875</xdr:rowOff>
    </xdr:to>
    <xdr:pic>
      <xdr:nvPicPr>
        <xdr:cNvPr id="30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00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0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00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30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0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95250</xdr:rowOff>
    </xdr:to>
    <xdr:pic>
      <xdr:nvPicPr>
        <xdr:cNvPr id="301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30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0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0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01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1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19050</xdr:rowOff>
    </xdr:to>
    <xdr:pic>
      <xdr:nvPicPr>
        <xdr:cNvPr id="302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2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2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2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57150</xdr:rowOff>
    </xdr:to>
    <xdr:pic>
      <xdr:nvPicPr>
        <xdr:cNvPr id="302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19050</xdr:rowOff>
    </xdr:to>
    <xdr:pic>
      <xdr:nvPicPr>
        <xdr:cNvPr id="30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2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2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2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3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3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3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3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3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3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3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03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3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4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4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304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304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10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304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304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48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304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304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24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304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43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9525</xdr:rowOff>
    </xdr:to>
    <xdr:pic>
      <xdr:nvPicPr>
        <xdr:cNvPr id="304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62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305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147</xdr:row>
      <xdr:rowOff>180975</xdr:rowOff>
    </xdr:to>
    <xdr:pic>
      <xdr:nvPicPr>
        <xdr:cNvPr id="305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305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305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96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9525</xdr:rowOff>
    </xdr:to>
    <xdr:pic>
      <xdr:nvPicPr>
        <xdr:cNvPr id="305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305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53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305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10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9525</xdr:rowOff>
    </xdr:to>
    <xdr:pic>
      <xdr:nvPicPr>
        <xdr:cNvPr id="30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2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305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305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30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306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438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30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81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30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0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0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0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0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0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30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0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19050</xdr:rowOff>
    </xdr:to>
    <xdr:pic>
      <xdr:nvPicPr>
        <xdr:cNvPr id="30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0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0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30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0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0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30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38100</xdr:rowOff>
    </xdr:to>
    <xdr:pic>
      <xdr:nvPicPr>
        <xdr:cNvPr id="30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57150</xdr:rowOff>
    </xdr:to>
    <xdr:pic>
      <xdr:nvPicPr>
        <xdr:cNvPr id="31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19050</xdr:rowOff>
    </xdr:to>
    <xdr:pic>
      <xdr:nvPicPr>
        <xdr:cNvPr id="31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19050</xdr:rowOff>
    </xdr:to>
    <xdr:pic>
      <xdr:nvPicPr>
        <xdr:cNvPr id="31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1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1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1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312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1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1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1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142875</xdr:rowOff>
    </xdr:to>
    <xdr:pic>
      <xdr:nvPicPr>
        <xdr:cNvPr id="312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13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1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13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31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1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1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1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31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1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142875</xdr:rowOff>
    </xdr:to>
    <xdr:pic>
      <xdr:nvPicPr>
        <xdr:cNvPr id="31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15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1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15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31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15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95250</xdr:rowOff>
    </xdr:to>
    <xdr:pic>
      <xdr:nvPicPr>
        <xdr:cNvPr id="315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5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31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1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31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1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1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16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1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16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6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7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7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57150</xdr:rowOff>
    </xdr:to>
    <xdr:pic>
      <xdr:nvPicPr>
        <xdr:cNvPr id="317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1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19050</xdr:rowOff>
    </xdr:to>
    <xdr:pic>
      <xdr:nvPicPr>
        <xdr:cNvPr id="31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1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1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1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19050</xdr:rowOff>
    </xdr:to>
    <xdr:pic>
      <xdr:nvPicPr>
        <xdr:cNvPr id="319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19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19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1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1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31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1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1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1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1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2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32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2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20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2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20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20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19050</xdr:rowOff>
    </xdr:to>
    <xdr:pic>
      <xdr:nvPicPr>
        <xdr:cNvPr id="320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1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1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1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1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21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1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1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1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2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22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2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2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22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9525</xdr:rowOff>
    </xdr:to>
    <xdr:pic>
      <xdr:nvPicPr>
        <xdr:cNvPr id="322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322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32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10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32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32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48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32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32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32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32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24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323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323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20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147</xdr:row>
      <xdr:rowOff>180975</xdr:rowOff>
    </xdr:to>
    <xdr:pic>
      <xdr:nvPicPr>
        <xdr:cNvPr id="323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323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323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9525</xdr:rowOff>
    </xdr:to>
    <xdr:pic>
      <xdr:nvPicPr>
        <xdr:cNvPr id="323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324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34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324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53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72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9525</xdr:rowOff>
    </xdr:to>
    <xdr:pic>
      <xdr:nvPicPr>
        <xdr:cNvPr id="324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29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324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324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324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324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438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324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62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324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81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325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325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20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325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58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325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77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325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96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325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15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325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53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325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72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325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91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325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10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326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29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326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48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326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86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9525</xdr:rowOff>
    </xdr:to>
    <xdr:pic>
      <xdr:nvPicPr>
        <xdr:cNvPr id="326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24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326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43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326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62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326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82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326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01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326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20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326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39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327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58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327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96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327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15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0</xdr:rowOff>
    </xdr:to>
    <xdr:pic>
      <xdr:nvPicPr>
        <xdr:cNvPr id="327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34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0</xdr:rowOff>
    </xdr:to>
    <xdr:pic>
      <xdr:nvPicPr>
        <xdr:cNvPr id="327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53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0</xdr:rowOff>
    </xdr:to>
    <xdr:pic>
      <xdr:nvPicPr>
        <xdr:cNvPr id="327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72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0</xdr:rowOff>
    </xdr:to>
    <xdr:pic>
      <xdr:nvPicPr>
        <xdr:cNvPr id="327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10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0</xdr:rowOff>
    </xdr:to>
    <xdr:pic>
      <xdr:nvPicPr>
        <xdr:cNvPr id="327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48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0</xdr:rowOff>
    </xdr:to>
    <xdr:pic>
      <xdr:nvPicPr>
        <xdr:cNvPr id="327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67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0</xdr:rowOff>
    </xdr:to>
    <xdr:pic>
      <xdr:nvPicPr>
        <xdr:cNvPr id="32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67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0</xdr:rowOff>
    </xdr:to>
    <xdr:pic>
      <xdr:nvPicPr>
        <xdr:cNvPr id="328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24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0</xdr:rowOff>
    </xdr:to>
    <xdr:pic>
      <xdr:nvPicPr>
        <xdr:cNvPr id="32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24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0</xdr:rowOff>
    </xdr:to>
    <xdr:pic>
      <xdr:nvPicPr>
        <xdr:cNvPr id="32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43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0</xdr:rowOff>
    </xdr:to>
    <xdr:pic>
      <xdr:nvPicPr>
        <xdr:cNvPr id="32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63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0</xdr:rowOff>
    </xdr:to>
    <xdr:pic>
      <xdr:nvPicPr>
        <xdr:cNvPr id="32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82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0</xdr:rowOff>
    </xdr:to>
    <xdr:pic>
      <xdr:nvPicPr>
        <xdr:cNvPr id="328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58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0</xdr:rowOff>
    </xdr:to>
    <xdr:pic>
      <xdr:nvPicPr>
        <xdr:cNvPr id="328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58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190500</xdr:colOff>
      <xdr:row>213</xdr:row>
      <xdr:rowOff>0</xdr:rowOff>
    </xdr:to>
    <xdr:pic>
      <xdr:nvPicPr>
        <xdr:cNvPr id="328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77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213</xdr:row>
      <xdr:rowOff>0</xdr:rowOff>
    </xdr:from>
    <xdr:to>
      <xdr:col>20</xdr:col>
      <xdr:colOff>190500</xdr:colOff>
      <xdr:row>214</xdr:row>
      <xdr:rowOff>0</xdr:rowOff>
    </xdr:to>
    <xdr:pic>
      <xdr:nvPicPr>
        <xdr:cNvPr id="328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96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214</xdr:row>
      <xdr:rowOff>0</xdr:rowOff>
    </xdr:from>
    <xdr:to>
      <xdr:col>20</xdr:col>
      <xdr:colOff>190500</xdr:colOff>
      <xdr:row>215</xdr:row>
      <xdr:rowOff>0</xdr:rowOff>
    </xdr:to>
    <xdr:pic>
      <xdr:nvPicPr>
        <xdr:cNvPr id="32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15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215</xdr:row>
      <xdr:rowOff>0</xdr:rowOff>
    </xdr:from>
    <xdr:to>
      <xdr:col>20</xdr:col>
      <xdr:colOff>190500</xdr:colOff>
      <xdr:row>216</xdr:row>
      <xdr:rowOff>0</xdr:rowOff>
    </xdr:to>
    <xdr:pic>
      <xdr:nvPicPr>
        <xdr:cNvPr id="32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34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190500</xdr:colOff>
      <xdr:row>217</xdr:row>
      <xdr:rowOff>0</xdr:rowOff>
    </xdr:to>
    <xdr:pic>
      <xdr:nvPicPr>
        <xdr:cNvPr id="32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53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217</xdr:row>
      <xdr:rowOff>0</xdr:rowOff>
    </xdr:from>
    <xdr:to>
      <xdr:col>20</xdr:col>
      <xdr:colOff>190500</xdr:colOff>
      <xdr:row>218</xdr:row>
      <xdr:rowOff>9525</xdr:rowOff>
    </xdr:to>
    <xdr:pic>
      <xdr:nvPicPr>
        <xdr:cNvPr id="32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72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218</xdr:row>
      <xdr:rowOff>0</xdr:rowOff>
    </xdr:from>
    <xdr:to>
      <xdr:col>20</xdr:col>
      <xdr:colOff>190500</xdr:colOff>
      <xdr:row>219</xdr:row>
      <xdr:rowOff>0</xdr:rowOff>
    </xdr:to>
    <xdr:pic>
      <xdr:nvPicPr>
        <xdr:cNvPr id="32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91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2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2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2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2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2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2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3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3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3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3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3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3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3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33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3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57150</xdr:rowOff>
    </xdr:to>
    <xdr:pic>
      <xdr:nvPicPr>
        <xdr:cNvPr id="33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331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38100</xdr:rowOff>
    </xdr:to>
    <xdr:pic>
      <xdr:nvPicPr>
        <xdr:cNvPr id="331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1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1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1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1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57150</xdr:rowOff>
    </xdr:to>
    <xdr:pic>
      <xdr:nvPicPr>
        <xdr:cNvPr id="331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1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19050</xdr:rowOff>
    </xdr:to>
    <xdr:pic>
      <xdr:nvPicPr>
        <xdr:cNvPr id="331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19050</xdr:rowOff>
    </xdr:to>
    <xdr:pic>
      <xdr:nvPicPr>
        <xdr:cNvPr id="33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3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3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3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33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3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3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3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142875</xdr:rowOff>
    </xdr:to>
    <xdr:pic>
      <xdr:nvPicPr>
        <xdr:cNvPr id="33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3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3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3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33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3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3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3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33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3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3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3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3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3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33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3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3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19050</xdr:rowOff>
    </xdr:to>
    <xdr:pic>
      <xdr:nvPicPr>
        <xdr:cNvPr id="33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3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3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3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33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3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3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3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142875</xdr:rowOff>
    </xdr:to>
    <xdr:pic>
      <xdr:nvPicPr>
        <xdr:cNvPr id="33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3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3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3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33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3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3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1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1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1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4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4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4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4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4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3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43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3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3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3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43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43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3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3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3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4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4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4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44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4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4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44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9525</xdr:rowOff>
    </xdr:to>
    <xdr:pic>
      <xdr:nvPicPr>
        <xdr:cNvPr id="344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344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91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344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10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9525</xdr:rowOff>
    </xdr:to>
    <xdr:pic>
      <xdr:nvPicPr>
        <xdr:cNvPr id="345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345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48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9525</xdr:rowOff>
    </xdr:to>
    <xdr:pic>
      <xdr:nvPicPr>
        <xdr:cNvPr id="345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345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9525</xdr:rowOff>
    </xdr:to>
    <xdr:pic>
      <xdr:nvPicPr>
        <xdr:cNvPr id="345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144</xdr:row>
      <xdr:rowOff>180975</xdr:rowOff>
    </xdr:to>
    <xdr:pic>
      <xdr:nvPicPr>
        <xdr:cNvPr id="345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819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345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345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20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0</xdr:rowOff>
    </xdr:to>
    <xdr:pic>
      <xdr:nvPicPr>
        <xdr:cNvPr id="345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345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346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96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9525</xdr:rowOff>
    </xdr:to>
    <xdr:pic>
      <xdr:nvPicPr>
        <xdr:cNvPr id="346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346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34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346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53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346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10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346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48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346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86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9525</xdr:rowOff>
    </xdr:to>
    <xdr:pic>
      <xdr:nvPicPr>
        <xdr:cNvPr id="346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9525</xdr:rowOff>
    </xdr:to>
    <xdr:pic>
      <xdr:nvPicPr>
        <xdr:cNvPr id="346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346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438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347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62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347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81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347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9525</xdr:rowOff>
    </xdr:to>
    <xdr:pic>
      <xdr:nvPicPr>
        <xdr:cNvPr id="347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391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347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58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9525</xdr:rowOff>
    </xdr:to>
    <xdr:pic>
      <xdr:nvPicPr>
        <xdr:cNvPr id="347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772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347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96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347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34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347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53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347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72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9525</xdr:rowOff>
    </xdr:to>
    <xdr:pic>
      <xdr:nvPicPr>
        <xdr:cNvPr id="348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91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348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10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348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29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348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67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348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05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9525</xdr:rowOff>
    </xdr:to>
    <xdr:pic>
      <xdr:nvPicPr>
        <xdr:cNvPr id="348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248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348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43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348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62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348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82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9525</xdr:rowOff>
    </xdr:to>
    <xdr:pic>
      <xdr:nvPicPr>
        <xdr:cNvPr id="348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010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349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20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349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39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9525</xdr:rowOff>
    </xdr:to>
    <xdr:pic>
      <xdr:nvPicPr>
        <xdr:cNvPr id="349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77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349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96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9525</xdr:rowOff>
    </xdr:to>
    <xdr:pic>
      <xdr:nvPicPr>
        <xdr:cNvPr id="349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153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0</xdr:rowOff>
    </xdr:to>
    <xdr:pic>
      <xdr:nvPicPr>
        <xdr:cNvPr id="349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34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9525</xdr:rowOff>
    </xdr:to>
    <xdr:pic>
      <xdr:nvPicPr>
        <xdr:cNvPr id="349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534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0</xdr:rowOff>
    </xdr:to>
    <xdr:pic>
      <xdr:nvPicPr>
        <xdr:cNvPr id="349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91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0</xdr:rowOff>
    </xdr:to>
    <xdr:pic>
      <xdr:nvPicPr>
        <xdr:cNvPr id="349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29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0</xdr:rowOff>
    </xdr:to>
    <xdr:pic>
      <xdr:nvPicPr>
        <xdr:cNvPr id="349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48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0</xdr:rowOff>
    </xdr:to>
    <xdr:pic>
      <xdr:nvPicPr>
        <xdr:cNvPr id="350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48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0</xdr:rowOff>
    </xdr:to>
    <xdr:pic>
      <xdr:nvPicPr>
        <xdr:cNvPr id="350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058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0</xdr:rowOff>
    </xdr:to>
    <xdr:pic>
      <xdr:nvPicPr>
        <xdr:cNvPr id="35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058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9525</xdr:rowOff>
    </xdr:to>
    <xdr:pic>
      <xdr:nvPicPr>
        <xdr:cNvPr id="35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249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0</xdr:rowOff>
    </xdr:to>
    <xdr:pic>
      <xdr:nvPicPr>
        <xdr:cNvPr id="35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43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9525</xdr:rowOff>
    </xdr:to>
    <xdr:pic>
      <xdr:nvPicPr>
        <xdr:cNvPr id="35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630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210</xdr:row>
      <xdr:rowOff>180975</xdr:rowOff>
    </xdr:to>
    <xdr:pic>
      <xdr:nvPicPr>
        <xdr:cNvPr id="350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392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210</xdr:row>
      <xdr:rowOff>180975</xdr:rowOff>
    </xdr:to>
    <xdr:pic>
      <xdr:nvPicPr>
        <xdr:cNvPr id="350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3920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0</xdr:rowOff>
    </xdr:to>
    <xdr:pic>
      <xdr:nvPicPr>
        <xdr:cNvPr id="350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58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190500</xdr:colOff>
      <xdr:row>213</xdr:row>
      <xdr:rowOff>9525</xdr:rowOff>
    </xdr:to>
    <xdr:pic>
      <xdr:nvPicPr>
        <xdr:cNvPr id="350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773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213</xdr:row>
      <xdr:rowOff>0</xdr:rowOff>
    </xdr:from>
    <xdr:to>
      <xdr:col>20</xdr:col>
      <xdr:colOff>190500</xdr:colOff>
      <xdr:row>214</xdr:row>
      <xdr:rowOff>0</xdr:rowOff>
    </xdr:to>
    <xdr:pic>
      <xdr:nvPicPr>
        <xdr:cNvPr id="3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96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214</xdr:row>
      <xdr:rowOff>0</xdr:rowOff>
    </xdr:from>
    <xdr:to>
      <xdr:col>20</xdr:col>
      <xdr:colOff>190500</xdr:colOff>
      <xdr:row>215</xdr:row>
      <xdr:rowOff>0</xdr:rowOff>
    </xdr:to>
    <xdr:pic>
      <xdr:nvPicPr>
        <xdr:cNvPr id="3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15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215</xdr:row>
      <xdr:rowOff>0</xdr:rowOff>
    </xdr:from>
    <xdr:to>
      <xdr:col>20</xdr:col>
      <xdr:colOff>190500</xdr:colOff>
      <xdr:row>216</xdr:row>
      <xdr:rowOff>0</xdr:rowOff>
    </xdr:to>
    <xdr:pic>
      <xdr:nvPicPr>
        <xdr:cNvPr id="3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34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190500</xdr:colOff>
      <xdr:row>217</xdr:row>
      <xdr:rowOff>0</xdr:rowOff>
    </xdr:to>
    <xdr:pic>
      <xdr:nvPicPr>
        <xdr:cNvPr id="3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53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217</xdr:row>
      <xdr:rowOff>0</xdr:rowOff>
    </xdr:from>
    <xdr:to>
      <xdr:col>20</xdr:col>
      <xdr:colOff>190500</xdr:colOff>
      <xdr:row>218</xdr:row>
      <xdr:rowOff>9525</xdr:rowOff>
    </xdr:to>
    <xdr:pic>
      <xdr:nvPicPr>
        <xdr:cNvPr id="3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725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95250</xdr:rowOff>
    </xdr:to>
    <xdr:pic>
      <xdr:nvPicPr>
        <xdr:cNvPr id="35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35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35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3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171450</xdr:rowOff>
    </xdr:to>
    <xdr:pic>
      <xdr:nvPicPr>
        <xdr:cNvPr id="3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5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3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3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5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171450</xdr:rowOff>
    </xdr:to>
    <xdr:pic>
      <xdr:nvPicPr>
        <xdr:cNvPr id="35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5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135</xdr:row>
      <xdr:rowOff>123825</xdr:rowOff>
    </xdr:to>
    <xdr:pic>
      <xdr:nvPicPr>
        <xdr:cNvPr id="35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152400</xdr:rowOff>
    </xdr:to>
    <xdr:pic>
      <xdr:nvPicPr>
        <xdr:cNvPr id="35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161925</xdr:rowOff>
    </xdr:to>
    <xdr:pic>
      <xdr:nvPicPr>
        <xdr:cNvPr id="35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171450</xdr:rowOff>
    </xdr:to>
    <xdr:pic>
      <xdr:nvPicPr>
        <xdr:cNvPr id="35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5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137</xdr:row>
      <xdr:rowOff>95250</xdr:rowOff>
    </xdr:to>
    <xdr:pic>
      <xdr:nvPicPr>
        <xdr:cNvPr id="35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9525</xdr:rowOff>
    </xdr:to>
    <xdr:pic>
      <xdr:nvPicPr>
        <xdr:cNvPr id="35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5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5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19050</xdr:rowOff>
    </xdr:to>
    <xdr:pic>
      <xdr:nvPicPr>
        <xdr:cNvPr id="355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180975</xdr:rowOff>
    </xdr:to>
    <xdr:pic>
      <xdr:nvPicPr>
        <xdr:cNvPr id="35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9525</xdr:rowOff>
    </xdr:to>
    <xdr:pic>
      <xdr:nvPicPr>
        <xdr:cNvPr id="35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5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35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53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35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72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35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10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35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29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35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48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35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67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35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486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35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05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35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524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35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00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35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20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147</xdr:row>
      <xdr:rowOff>180975</xdr:rowOff>
    </xdr:to>
    <xdr:pic>
      <xdr:nvPicPr>
        <xdr:cNvPr id="35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390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35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58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35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677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9525</xdr:rowOff>
    </xdr:to>
    <xdr:pic>
      <xdr:nvPicPr>
        <xdr:cNvPr id="35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15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35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34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35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53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359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772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359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29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9525</xdr:rowOff>
    </xdr:to>
    <xdr:pic>
      <xdr:nvPicPr>
        <xdr:cNvPr id="359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8676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359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05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359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248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359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438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359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62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359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981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360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01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360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20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360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58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360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77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360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096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360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15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360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53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360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72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9525</xdr:rowOff>
    </xdr:to>
    <xdr:pic>
      <xdr:nvPicPr>
        <xdr:cNvPr id="360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19150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360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10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361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29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361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486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361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286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361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248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0</xdr:rowOff>
    </xdr:to>
    <xdr:pic>
      <xdr:nvPicPr>
        <xdr:cNvPr id="361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43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361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62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361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382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361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01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361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201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361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391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0</xdr:rowOff>
    </xdr:to>
    <xdr:pic>
      <xdr:nvPicPr>
        <xdr:cNvPr id="362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582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362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496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362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15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0</xdr:rowOff>
    </xdr:to>
    <xdr:pic>
      <xdr:nvPicPr>
        <xdr:cNvPr id="362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34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0</xdr:rowOff>
    </xdr:to>
    <xdr:pic>
      <xdr:nvPicPr>
        <xdr:cNvPr id="362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53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0</xdr:rowOff>
    </xdr:to>
    <xdr:pic>
      <xdr:nvPicPr>
        <xdr:cNvPr id="362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572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0</xdr:rowOff>
    </xdr:to>
    <xdr:pic>
      <xdr:nvPicPr>
        <xdr:cNvPr id="362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10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0</xdr:rowOff>
    </xdr:to>
    <xdr:pic>
      <xdr:nvPicPr>
        <xdr:cNvPr id="362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487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0</xdr:rowOff>
    </xdr:to>
    <xdr:pic>
      <xdr:nvPicPr>
        <xdr:cNvPr id="362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67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0</xdr:rowOff>
    </xdr:to>
    <xdr:pic>
      <xdr:nvPicPr>
        <xdr:cNvPr id="362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6677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0</xdr:rowOff>
    </xdr:to>
    <xdr:pic>
      <xdr:nvPicPr>
        <xdr:cNvPr id="363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24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0</xdr:rowOff>
    </xdr:to>
    <xdr:pic>
      <xdr:nvPicPr>
        <xdr:cNvPr id="36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249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0</xdr:rowOff>
    </xdr:to>
    <xdr:pic>
      <xdr:nvPicPr>
        <xdr:cNvPr id="36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439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0</xdr:rowOff>
    </xdr:to>
    <xdr:pic>
      <xdr:nvPicPr>
        <xdr:cNvPr id="36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630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0</xdr:rowOff>
    </xdr:to>
    <xdr:pic>
      <xdr:nvPicPr>
        <xdr:cNvPr id="36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7820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0</xdr:rowOff>
    </xdr:to>
    <xdr:pic>
      <xdr:nvPicPr>
        <xdr:cNvPr id="363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58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0</xdr:rowOff>
    </xdr:to>
    <xdr:pic>
      <xdr:nvPicPr>
        <xdr:cNvPr id="363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58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190500</xdr:colOff>
      <xdr:row>213</xdr:row>
      <xdr:rowOff>0</xdr:rowOff>
    </xdr:to>
    <xdr:pic>
      <xdr:nvPicPr>
        <xdr:cNvPr id="36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773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213</xdr:row>
      <xdr:rowOff>0</xdr:rowOff>
    </xdr:from>
    <xdr:to>
      <xdr:col>20</xdr:col>
      <xdr:colOff>190500</xdr:colOff>
      <xdr:row>214</xdr:row>
      <xdr:rowOff>0</xdr:rowOff>
    </xdr:to>
    <xdr:pic>
      <xdr:nvPicPr>
        <xdr:cNvPr id="36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8963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214</xdr:row>
      <xdr:rowOff>0</xdr:rowOff>
    </xdr:from>
    <xdr:to>
      <xdr:col>20</xdr:col>
      <xdr:colOff>190500</xdr:colOff>
      <xdr:row>215</xdr:row>
      <xdr:rowOff>0</xdr:rowOff>
    </xdr:to>
    <xdr:pic>
      <xdr:nvPicPr>
        <xdr:cNvPr id="36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154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215</xdr:row>
      <xdr:rowOff>0</xdr:rowOff>
    </xdr:from>
    <xdr:to>
      <xdr:col>20</xdr:col>
      <xdr:colOff>190500</xdr:colOff>
      <xdr:row>216</xdr:row>
      <xdr:rowOff>0</xdr:rowOff>
    </xdr:to>
    <xdr:pic>
      <xdr:nvPicPr>
        <xdr:cNvPr id="36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344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216</xdr:row>
      <xdr:rowOff>0</xdr:rowOff>
    </xdr:from>
    <xdr:to>
      <xdr:col>20</xdr:col>
      <xdr:colOff>190500</xdr:colOff>
      <xdr:row>217</xdr:row>
      <xdr:rowOff>0</xdr:rowOff>
    </xdr:to>
    <xdr:pic>
      <xdr:nvPicPr>
        <xdr:cNvPr id="36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535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217</xdr:row>
      <xdr:rowOff>0</xdr:rowOff>
    </xdr:from>
    <xdr:to>
      <xdr:col>20</xdr:col>
      <xdr:colOff>190500</xdr:colOff>
      <xdr:row>218</xdr:row>
      <xdr:rowOff>0</xdr:rowOff>
    </xdr:to>
    <xdr:pic>
      <xdr:nvPicPr>
        <xdr:cNvPr id="36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725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218</xdr:row>
      <xdr:rowOff>0</xdr:rowOff>
    </xdr:from>
    <xdr:to>
      <xdr:col>20</xdr:col>
      <xdr:colOff>190500</xdr:colOff>
      <xdr:row>219</xdr:row>
      <xdr:rowOff>0</xdr:rowOff>
    </xdr:to>
    <xdr:pic>
      <xdr:nvPicPr>
        <xdr:cNvPr id="36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899160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104775</xdr:rowOff>
    </xdr:to>
    <xdr:pic>
      <xdr:nvPicPr>
        <xdr:cNvPr id="36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6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133350</xdr:rowOff>
    </xdr:to>
    <xdr:pic>
      <xdr:nvPicPr>
        <xdr:cNvPr id="36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6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6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142875</xdr:rowOff>
    </xdr:to>
    <xdr:pic>
      <xdr:nvPicPr>
        <xdr:cNvPr id="36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38100</xdr:rowOff>
    </xdr:to>
    <xdr:pic>
      <xdr:nvPicPr>
        <xdr:cNvPr id="36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6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6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6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6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134</xdr:row>
      <xdr:rowOff>57150</xdr:rowOff>
    </xdr:to>
    <xdr:pic>
      <xdr:nvPicPr>
        <xdr:cNvPr id="36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66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133</xdr:row>
      <xdr:rowOff>19050</xdr:rowOff>
    </xdr:to>
    <xdr:pic>
      <xdr:nvPicPr>
        <xdr:cNvPr id="36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6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36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3425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131</xdr:row>
      <xdr:rowOff>180975</xdr:rowOff>
    </xdr:to>
    <xdr:pic>
      <xdr:nvPicPr>
        <xdr:cNvPr id="3672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131</xdr:row>
      <xdr:rowOff>0</xdr:rowOff>
    </xdr:from>
    <xdr:to>
      <xdr:col>3</xdr:col>
      <xdr:colOff>190500</xdr:colOff>
      <xdr:row>132</xdr:row>
      <xdr:rowOff>9525</xdr:rowOff>
    </xdr:to>
    <xdr:pic>
      <xdr:nvPicPr>
        <xdr:cNvPr id="36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67100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190500</xdr:colOff>
      <xdr:row>132</xdr:row>
      <xdr:rowOff>9525</xdr:rowOff>
    </xdr:to>
    <xdr:pic>
      <xdr:nvPicPr>
        <xdr:cNvPr id="367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131</xdr:row>
      <xdr:rowOff>0</xdr:rowOff>
    </xdr:from>
    <xdr:to>
      <xdr:col>1</xdr:col>
      <xdr:colOff>238125</xdr:colOff>
      <xdr:row>132</xdr:row>
      <xdr:rowOff>9525</xdr:rowOff>
    </xdr:to>
    <xdr:pic>
      <xdr:nvPicPr>
        <xdr:cNvPr id="367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9525</xdr:rowOff>
    </xdr:to>
    <xdr:pic>
      <xdr:nvPicPr>
        <xdr:cNvPr id="367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6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6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180975</xdr:rowOff>
    </xdr:to>
    <xdr:pic>
      <xdr:nvPicPr>
        <xdr:cNvPr id="37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200025</xdr:rowOff>
    </xdr:to>
    <xdr:pic>
      <xdr:nvPicPr>
        <xdr:cNvPr id="370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00887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0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7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19050</xdr:rowOff>
    </xdr:to>
    <xdr:pic>
      <xdr:nvPicPr>
        <xdr:cNvPr id="3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95250</xdr:colOff>
      <xdr:row>124</xdr:row>
      <xdr:rowOff>180975</xdr:rowOff>
    </xdr:to>
    <xdr:pic>
      <xdr:nvPicPr>
        <xdr:cNvPr id="3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00887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2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19050</xdr:rowOff>
    </xdr:to>
    <xdr:pic>
      <xdr:nvPicPr>
        <xdr:cNvPr id="372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2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2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2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2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3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3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3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3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3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3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3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95250</xdr:colOff>
      <xdr:row>128</xdr:row>
      <xdr:rowOff>0</xdr:rowOff>
    </xdr:to>
    <xdr:pic>
      <xdr:nvPicPr>
        <xdr:cNvPr id="37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7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7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7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7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323850</xdr:rowOff>
    </xdr:to>
    <xdr:pic>
      <xdr:nvPicPr>
        <xdr:cNvPr id="37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7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7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7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7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323850</xdr:rowOff>
    </xdr:to>
    <xdr:pic>
      <xdr:nvPicPr>
        <xdr:cNvPr id="376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76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76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6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6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6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7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7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7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7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7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7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7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323850</xdr:rowOff>
    </xdr:to>
    <xdr:pic>
      <xdr:nvPicPr>
        <xdr:cNvPr id="377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77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78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7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7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323850</xdr:rowOff>
    </xdr:to>
    <xdr:pic>
      <xdr:nvPicPr>
        <xdr:cNvPr id="37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78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7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9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9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9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9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9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9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9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9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9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7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323850</xdr:rowOff>
    </xdr:to>
    <xdr:pic>
      <xdr:nvPicPr>
        <xdr:cNvPr id="38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8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8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8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323850</xdr:rowOff>
    </xdr:to>
    <xdr:pic>
      <xdr:nvPicPr>
        <xdr:cNvPr id="38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80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8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1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1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1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1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1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1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1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2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323850</xdr:rowOff>
    </xdr:to>
    <xdr:pic>
      <xdr:nvPicPr>
        <xdr:cNvPr id="38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008875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82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82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2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3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3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3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3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3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3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3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3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3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4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4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209550</xdr:rowOff>
    </xdr:to>
    <xdr:pic>
      <xdr:nvPicPr>
        <xdr:cNvPr id="38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00887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209550</xdr:rowOff>
    </xdr:to>
    <xdr:pic>
      <xdr:nvPicPr>
        <xdr:cNvPr id="38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008875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8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19050</xdr:rowOff>
    </xdr:to>
    <xdr:pic>
      <xdr:nvPicPr>
        <xdr:cNvPr id="38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8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129</xdr:row>
      <xdr:rowOff>38100</xdr:rowOff>
    </xdr:to>
    <xdr:pic>
      <xdr:nvPicPr>
        <xdr:cNvPr id="38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9525</xdr:rowOff>
    </xdr:to>
    <xdr:pic>
      <xdr:nvPicPr>
        <xdr:cNvPr id="38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38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26186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131</xdr:row>
      <xdr:rowOff>180975</xdr:rowOff>
    </xdr:to>
    <xdr:pic>
      <xdr:nvPicPr>
        <xdr:cNvPr id="385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131</xdr:row>
      <xdr:rowOff>0</xdr:rowOff>
    </xdr:from>
    <xdr:to>
      <xdr:col>3</xdr:col>
      <xdr:colOff>190500</xdr:colOff>
      <xdr:row>132</xdr:row>
      <xdr:rowOff>9525</xdr:rowOff>
    </xdr:to>
    <xdr:pic>
      <xdr:nvPicPr>
        <xdr:cNvPr id="385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67100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381000</xdr:colOff>
      <xdr:row>131</xdr:row>
      <xdr:rowOff>0</xdr:rowOff>
    </xdr:from>
    <xdr:to>
      <xdr:col>2</xdr:col>
      <xdr:colOff>190500</xdr:colOff>
      <xdr:row>132</xdr:row>
      <xdr:rowOff>9525</xdr:rowOff>
    </xdr:to>
    <xdr:pic>
      <xdr:nvPicPr>
        <xdr:cNvPr id="385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9525</xdr:rowOff>
    </xdr:to>
    <xdr:pic>
      <xdr:nvPicPr>
        <xdr:cNvPr id="38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9525</xdr:rowOff>
    </xdr:to>
    <xdr:pic>
      <xdr:nvPicPr>
        <xdr:cNvPr id="38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9525</xdr:rowOff>
    </xdr:to>
    <xdr:pic>
      <xdr:nvPicPr>
        <xdr:cNvPr id="38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131</xdr:row>
      <xdr:rowOff>180975</xdr:rowOff>
    </xdr:to>
    <xdr:pic>
      <xdr:nvPicPr>
        <xdr:cNvPr id="385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7334250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131</xdr:row>
      <xdr:rowOff>0</xdr:rowOff>
    </xdr:from>
    <xdr:to>
      <xdr:col>3</xdr:col>
      <xdr:colOff>190500</xdr:colOff>
      <xdr:row>132</xdr:row>
      <xdr:rowOff>9525</xdr:rowOff>
    </xdr:to>
    <xdr:pic>
      <xdr:nvPicPr>
        <xdr:cNvPr id="38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67100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190500</xdr:colOff>
      <xdr:row>132</xdr:row>
      <xdr:rowOff>9525</xdr:rowOff>
    </xdr:to>
    <xdr:pic>
      <xdr:nvPicPr>
        <xdr:cNvPr id="386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131</xdr:row>
      <xdr:rowOff>0</xdr:rowOff>
    </xdr:from>
    <xdr:to>
      <xdr:col>1</xdr:col>
      <xdr:colOff>238125</xdr:colOff>
      <xdr:row>132</xdr:row>
      <xdr:rowOff>9525</xdr:rowOff>
    </xdr:to>
    <xdr:pic>
      <xdr:nvPicPr>
        <xdr:cNvPr id="38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9525</xdr:rowOff>
    </xdr:to>
    <xdr:pic>
      <xdr:nvPicPr>
        <xdr:cNvPr id="386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733425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180975</xdr:rowOff>
    </xdr:to>
    <xdr:pic>
      <xdr:nvPicPr>
        <xdr:cNvPr id="38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38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38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180975</xdr:rowOff>
    </xdr:to>
    <xdr:pic>
      <xdr:nvPicPr>
        <xdr:cNvPr id="38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38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387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38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8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180975</xdr:rowOff>
    </xdr:to>
    <xdr:pic>
      <xdr:nvPicPr>
        <xdr:cNvPr id="389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389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389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389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389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180975</xdr:rowOff>
    </xdr:to>
    <xdr:pic>
      <xdr:nvPicPr>
        <xdr:cNvPr id="389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200025</xdr:rowOff>
    </xdr:to>
    <xdr:pic>
      <xdr:nvPicPr>
        <xdr:cNvPr id="39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16140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39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95250</xdr:colOff>
      <xdr:row>122</xdr:row>
      <xdr:rowOff>180975</xdr:rowOff>
    </xdr:to>
    <xdr:pic>
      <xdr:nvPicPr>
        <xdr:cNvPr id="39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95250</xdr:colOff>
      <xdr:row>122</xdr:row>
      <xdr:rowOff>180975</xdr:rowOff>
    </xdr:to>
    <xdr:pic>
      <xdr:nvPicPr>
        <xdr:cNvPr id="391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95250</xdr:colOff>
      <xdr:row>122</xdr:row>
      <xdr:rowOff>180975</xdr:rowOff>
    </xdr:to>
    <xdr:pic>
      <xdr:nvPicPr>
        <xdr:cNvPr id="391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95250</xdr:colOff>
      <xdr:row>122</xdr:row>
      <xdr:rowOff>180975</xdr:rowOff>
    </xdr:to>
    <xdr:pic>
      <xdr:nvPicPr>
        <xdr:cNvPr id="391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1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2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19050</xdr:rowOff>
    </xdr:to>
    <xdr:pic>
      <xdr:nvPicPr>
        <xdr:cNvPr id="39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95250</xdr:colOff>
      <xdr:row>122</xdr:row>
      <xdr:rowOff>180975</xdr:rowOff>
    </xdr:to>
    <xdr:pic>
      <xdr:nvPicPr>
        <xdr:cNvPr id="392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95250</xdr:colOff>
      <xdr:row>122</xdr:row>
      <xdr:rowOff>180975</xdr:rowOff>
    </xdr:to>
    <xdr:pic>
      <xdr:nvPicPr>
        <xdr:cNvPr id="39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95250</xdr:colOff>
      <xdr:row>122</xdr:row>
      <xdr:rowOff>180975</xdr:rowOff>
    </xdr:to>
    <xdr:pic>
      <xdr:nvPicPr>
        <xdr:cNvPr id="39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95250</xdr:colOff>
      <xdr:row>122</xdr:row>
      <xdr:rowOff>180975</xdr:rowOff>
    </xdr:to>
    <xdr:pic>
      <xdr:nvPicPr>
        <xdr:cNvPr id="39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95250</xdr:colOff>
      <xdr:row>122</xdr:row>
      <xdr:rowOff>180975</xdr:rowOff>
    </xdr:to>
    <xdr:pic>
      <xdr:nvPicPr>
        <xdr:cNvPr id="392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95250</xdr:colOff>
      <xdr:row>122</xdr:row>
      <xdr:rowOff>180975</xdr:rowOff>
    </xdr:to>
    <xdr:pic>
      <xdr:nvPicPr>
        <xdr:cNvPr id="393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95250</xdr:colOff>
      <xdr:row>126</xdr:row>
      <xdr:rowOff>180975</xdr:rowOff>
    </xdr:to>
    <xdr:pic>
      <xdr:nvPicPr>
        <xdr:cNvPr id="39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16140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3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19050</xdr:rowOff>
    </xdr:to>
    <xdr:pic>
      <xdr:nvPicPr>
        <xdr:cNvPr id="39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95250</xdr:colOff>
      <xdr:row>130</xdr:row>
      <xdr:rowOff>0</xdr:rowOff>
    </xdr:to>
    <xdr:pic>
      <xdr:nvPicPr>
        <xdr:cNvPr id="39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200025</xdr:colOff>
      <xdr:row>124</xdr:row>
      <xdr:rowOff>0</xdr:rowOff>
    </xdr:to>
    <xdr:pic>
      <xdr:nvPicPr>
        <xdr:cNvPr id="39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2000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114300</xdr:rowOff>
    </xdr:to>
    <xdr:pic>
      <xdr:nvPicPr>
        <xdr:cNvPr id="39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39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3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3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114300</xdr:rowOff>
    </xdr:to>
    <xdr:pic>
      <xdr:nvPicPr>
        <xdr:cNvPr id="39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39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39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39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39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104775</xdr:rowOff>
    </xdr:to>
    <xdr:pic>
      <xdr:nvPicPr>
        <xdr:cNvPr id="39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1614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39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39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7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7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7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7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7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7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7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114300</xdr:rowOff>
    </xdr:to>
    <xdr:pic>
      <xdr:nvPicPr>
        <xdr:cNvPr id="39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39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39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39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399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399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104775</xdr:rowOff>
    </xdr:to>
    <xdr:pic>
      <xdr:nvPicPr>
        <xdr:cNvPr id="399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1614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39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39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39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401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104775</xdr:rowOff>
    </xdr:to>
    <xdr:pic>
      <xdr:nvPicPr>
        <xdr:cNvPr id="40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1614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40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40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0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114300</xdr:rowOff>
    </xdr:to>
    <xdr:pic>
      <xdr:nvPicPr>
        <xdr:cNvPr id="40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40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40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40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40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104775</xdr:rowOff>
    </xdr:to>
    <xdr:pic>
      <xdr:nvPicPr>
        <xdr:cNvPr id="40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1614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40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40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114300</xdr:rowOff>
    </xdr:to>
    <xdr:pic>
      <xdr:nvPicPr>
        <xdr:cNvPr id="40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404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104775</xdr:rowOff>
    </xdr:to>
    <xdr:pic>
      <xdr:nvPicPr>
        <xdr:cNvPr id="40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1614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40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114300</xdr:rowOff>
    </xdr:to>
    <xdr:pic>
      <xdr:nvPicPr>
        <xdr:cNvPr id="40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40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40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40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40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104775</xdr:rowOff>
    </xdr:to>
    <xdr:pic>
      <xdr:nvPicPr>
        <xdr:cNvPr id="40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1614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40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40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7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7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7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7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7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7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7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114300</xdr:rowOff>
    </xdr:to>
    <xdr:pic>
      <xdr:nvPicPr>
        <xdr:cNvPr id="4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40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40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40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09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409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104775</xdr:rowOff>
    </xdr:to>
    <xdr:pic>
      <xdr:nvPicPr>
        <xdr:cNvPr id="409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161400"/>
          <a:ext cx="1905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40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40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0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1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1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1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41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41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41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209550</xdr:rowOff>
    </xdr:to>
    <xdr:pic>
      <xdr:nvPicPr>
        <xdr:cNvPr id="41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1614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209550</xdr:rowOff>
    </xdr:to>
    <xdr:pic>
      <xdr:nvPicPr>
        <xdr:cNvPr id="41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16140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41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19050</xdr:rowOff>
    </xdr:to>
    <xdr:pic>
      <xdr:nvPicPr>
        <xdr:cNvPr id="41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41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41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3161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1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124</xdr:row>
      <xdr:rowOff>0</xdr:rowOff>
    </xdr:to>
    <xdr:pic>
      <xdr:nvPicPr>
        <xdr:cNvPr id="41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114300</xdr:rowOff>
    </xdr:to>
    <xdr:pic>
      <xdr:nvPicPr>
        <xdr:cNvPr id="41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41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0084950"/>
          <a:ext cx="19050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131</xdr:row>
      <xdr:rowOff>28575</xdr:rowOff>
    </xdr:to>
    <xdr:pic>
      <xdr:nvPicPr>
        <xdr:cNvPr id="41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9525</xdr:rowOff>
    </xdr:to>
    <xdr:pic>
      <xdr:nvPicPr>
        <xdr:cNvPr id="41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41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72980550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914400</xdr:colOff>
      <xdr:row>124</xdr:row>
      <xdr:rowOff>171450</xdr:rowOff>
    </xdr:from>
    <xdr:to>
      <xdr:col>16</xdr:col>
      <xdr:colOff>1104900</xdr:colOff>
      <xdr:row>125</xdr:row>
      <xdr:rowOff>104775</xdr:rowOff>
    </xdr:to>
    <xdr:pic>
      <xdr:nvPicPr>
        <xdr:cNvPr id="41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211675" y="711803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1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1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200025</xdr:rowOff>
    </xdr:to>
    <xdr:pic>
      <xdr:nvPicPr>
        <xdr:cNvPr id="417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0504050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7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1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1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200025</xdr:rowOff>
    </xdr:to>
    <xdr:pic>
      <xdr:nvPicPr>
        <xdr:cNvPr id="4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95250</xdr:colOff>
      <xdr:row>123</xdr:row>
      <xdr:rowOff>180975</xdr:rowOff>
    </xdr:to>
    <xdr:pic>
      <xdr:nvPicPr>
        <xdr:cNvPr id="4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0504050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200025</xdr:rowOff>
    </xdr:to>
    <xdr:pic>
      <xdr:nvPicPr>
        <xdr:cNvPr id="4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9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9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9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19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20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20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20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20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20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95250</xdr:colOff>
      <xdr:row>125</xdr:row>
      <xdr:rowOff>180975</xdr:rowOff>
    </xdr:to>
    <xdr:pic>
      <xdr:nvPicPr>
        <xdr:cNvPr id="42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66675</xdr:rowOff>
    </xdr:to>
    <xdr:pic>
      <xdr:nvPicPr>
        <xdr:cNvPr id="42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050405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1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1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1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2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2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66675</xdr:rowOff>
    </xdr:to>
    <xdr:pic>
      <xdr:nvPicPr>
        <xdr:cNvPr id="42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050405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4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66675</xdr:rowOff>
    </xdr:to>
    <xdr:pic>
      <xdr:nvPicPr>
        <xdr:cNvPr id="424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050405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4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4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66675</xdr:rowOff>
    </xdr:to>
    <xdr:pic>
      <xdr:nvPicPr>
        <xdr:cNvPr id="42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050405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5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5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5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5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5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6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6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6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6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6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6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66675</xdr:rowOff>
    </xdr:to>
    <xdr:pic>
      <xdr:nvPicPr>
        <xdr:cNvPr id="4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050405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66675</xdr:rowOff>
    </xdr:to>
    <xdr:pic>
      <xdr:nvPicPr>
        <xdr:cNvPr id="427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050405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8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8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8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8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8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8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8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8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66675</xdr:rowOff>
    </xdr:to>
    <xdr:pic>
      <xdr:nvPicPr>
        <xdr:cNvPr id="4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0504050"/>
          <a:ext cx="190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9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29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0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0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0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0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0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0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08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0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10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209550</xdr:rowOff>
    </xdr:to>
    <xdr:pic>
      <xdr:nvPicPr>
        <xdr:cNvPr id="43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050405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209550</xdr:rowOff>
    </xdr:to>
    <xdr:pic>
      <xdr:nvPicPr>
        <xdr:cNvPr id="43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0504050"/>
          <a:ext cx="1905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3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200025</xdr:rowOff>
    </xdr:to>
    <xdr:pic>
      <xdr:nvPicPr>
        <xdr:cNvPr id="43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3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400050</xdr:rowOff>
    </xdr:to>
    <xdr:pic>
      <xdr:nvPicPr>
        <xdr:cNvPr id="43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190500</xdr:rowOff>
    </xdr:to>
    <xdr:pic>
      <xdr:nvPicPr>
        <xdr:cNvPr id="43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180975</xdr:rowOff>
    </xdr:to>
    <xdr:pic>
      <xdr:nvPicPr>
        <xdr:cNvPr id="43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40600" y="71256525"/>
          <a:ext cx="1905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95250</xdr:colOff>
      <xdr:row>2</xdr:row>
      <xdr:rowOff>180975</xdr:rowOff>
    </xdr:to>
    <xdr:pic>
      <xdr:nvPicPr>
        <xdr:cNvPr id="43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95250</xdr:colOff>
      <xdr:row>2</xdr:row>
      <xdr:rowOff>133350</xdr:rowOff>
    </xdr:to>
    <xdr:pic>
      <xdr:nvPicPr>
        <xdr:cNvPr id="43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95250</xdr:colOff>
      <xdr:row>2</xdr:row>
      <xdr:rowOff>180975</xdr:rowOff>
    </xdr:to>
    <xdr:pic>
      <xdr:nvPicPr>
        <xdr:cNvPr id="43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95250</xdr:colOff>
      <xdr:row>2</xdr:row>
      <xdr:rowOff>180975</xdr:rowOff>
    </xdr:to>
    <xdr:pic>
      <xdr:nvPicPr>
        <xdr:cNvPr id="43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952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95250</xdr:colOff>
      <xdr:row>2</xdr:row>
      <xdr:rowOff>133350</xdr:rowOff>
    </xdr:to>
    <xdr:pic>
      <xdr:nvPicPr>
        <xdr:cNvPr id="432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190500</xdr:colOff>
      <xdr:row>2</xdr:row>
      <xdr:rowOff>9525</xdr:rowOff>
    </xdr:to>
    <xdr:pic>
      <xdr:nvPicPr>
        <xdr:cNvPr id="43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304800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3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3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5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190500</xdr:rowOff>
    </xdr:to>
    <xdr:pic>
      <xdr:nvPicPr>
        <xdr:cNvPr id="43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190500</xdr:rowOff>
    </xdr:to>
    <xdr:pic>
      <xdr:nvPicPr>
        <xdr:cNvPr id="43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0</xdr:rowOff>
    </xdr:to>
    <xdr:pic>
      <xdr:nvPicPr>
        <xdr:cNvPr id="43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133350</xdr:rowOff>
    </xdr:to>
    <xdr:pic>
      <xdr:nvPicPr>
        <xdr:cNvPr id="43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190500</xdr:rowOff>
    </xdr:to>
    <xdr:pic>
      <xdr:nvPicPr>
        <xdr:cNvPr id="43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190500</xdr:rowOff>
    </xdr:to>
    <xdr:pic>
      <xdr:nvPicPr>
        <xdr:cNvPr id="43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142875</xdr:rowOff>
    </xdr:to>
    <xdr:pic>
      <xdr:nvPicPr>
        <xdr:cNvPr id="43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059775" y="54292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63"/>
  <sheetViews>
    <sheetView showGridLines="0" tabSelected="1" topLeftCell="A114" zoomScale="85" zoomScaleNormal="100" workbookViewId="0">
      <selection activeCell="R6" sqref="R6"/>
    </sheetView>
  </sheetViews>
  <sheetFormatPr defaultColWidth="8.85546875" defaultRowHeight="15"/>
  <cols>
    <col min="1" max="1" width="3.140625" style="1" customWidth="1"/>
    <col min="2" max="2" width="5.7109375" style="1" customWidth="1"/>
    <col min="3" max="3" width="43.140625" style="137" customWidth="1"/>
    <col min="4" max="4" width="9.7109375" style="31" customWidth="1"/>
    <col min="5" max="5" width="9" style="3" customWidth="1"/>
    <col min="6" max="6" width="40.7109375" style="30" customWidth="1"/>
    <col min="7" max="7" width="29.140625" style="2" hidden="1" customWidth="1"/>
    <col min="8" max="8" width="23.5703125" style="2" customWidth="1"/>
    <col min="9" max="9" width="16" style="2" customWidth="1"/>
    <col min="10" max="10" width="30.85546875" style="1" customWidth="1"/>
    <col min="11" max="11" width="21.5703125" style="1" hidden="1" customWidth="1"/>
    <col min="12" max="12" width="22.28515625" style="29" bestFit="1" customWidth="1"/>
    <col min="13" max="13" width="22.140625" style="2" customWidth="1"/>
    <col min="14" max="15" width="22.140625" style="2" hidden="1" customWidth="1"/>
    <col min="16" max="16" width="18.140625" style="2" customWidth="1"/>
    <col min="17" max="17" width="17.42578125" style="1" customWidth="1"/>
    <col min="18" max="18" width="17.7109375" style="1" customWidth="1"/>
    <col min="19" max="19" width="21" style="1" customWidth="1"/>
    <col min="20" max="20" width="15.28515625" style="1" customWidth="1"/>
    <col min="21" max="21" width="8.85546875" style="1"/>
    <col min="22" max="22" width="20.85546875" style="1" customWidth="1"/>
    <col min="23" max="16384" width="8.85546875" style="1"/>
  </cols>
  <sheetData>
    <row r="1" spans="1:22" ht="24.6" customHeight="1">
      <c r="B1" s="35" t="s">
        <v>258</v>
      </c>
      <c r="C1" s="36"/>
    </row>
    <row r="2" spans="1:22" ht="18.75" customHeight="1">
      <c r="C2" s="58"/>
      <c r="D2" s="32"/>
      <c r="E2" s="7"/>
      <c r="H2" s="1"/>
      <c r="I2" s="10"/>
      <c r="R2" s="160" t="s">
        <v>257</v>
      </c>
      <c r="S2" s="160"/>
      <c r="T2" s="160"/>
    </row>
    <row r="3" spans="1:22" ht="19.899999999999999" customHeight="1" thickBot="1">
      <c r="B3" s="161" t="s">
        <v>273</v>
      </c>
      <c r="C3" s="162"/>
      <c r="D3" s="163" t="s">
        <v>3</v>
      </c>
      <c r="E3" s="164"/>
      <c r="F3" s="57" t="s">
        <v>274</v>
      </c>
      <c r="G3" s="59"/>
      <c r="H3" s="60"/>
      <c r="I3" s="60"/>
      <c r="J3" s="60"/>
      <c r="K3" s="60"/>
      <c r="L3" s="61"/>
      <c r="M3" s="60"/>
      <c r="Q3" s="2"/>
      <c r="R3" s="60"/>
      <c r="S3" s="60"/>
    </row>
    <row r="4" spans="1:22" ht="42.75" customHeight="1" thickBot="1">
      <c r="B4" s="6"/>
      <c r="C4" s="28"/>
      <c r="G4" s="4" t="s">
        <v>3</v>
      </c>
      <c r="N4" s="8"/>
      <c r="O4" s="8"/>
      <c r="P4" s="5"/>
      <c r="R4" s="4" t="s">
        <v>3</v>
      </c>
    </row>
    <row r="5" spans="1:22" ht="94.5" customHeight="1" thickTop="1" thickBot="1">
      <c r="A5" s="62"/>
      <c r="B5" s="37" t="s">
        <v>1</v>
      </c>
      <c r="C5" s="38" t="s">
        <v>266</v>
      </c>
      <c r="D5" s="39" t="s">
        <v>0</v>
      </c>
      <c r="E5" s="39" t="s">
        <v>267</v>
      </c>
      <c r="F5" s="39" t="s">
        <v>268</v>
      </c>
      <c r="G5" s="39" t="s">
        <v>2</v>
      </c>
      <c r="H5" s="39" t="s">
        <v>269</v>
      </c>
      <c r="I5" s="39" t="s">
        <v>270</v>
      </c>
      <c r="J5" s="39" t="s">
        <v>271</v>
      </c>
      <c r="K5" s="9" t="s">
        <v>8</v>
      </c>
      <c r="L5" s="40" t="s">
        <v>9</v>
      </c>
      <c r="M5" s="39" t="s">
        <v>10</v>
      </c>
      <c r="N5" s="39" t="s">
        <v>16</v>
      </c>
      <c r="O5" s="39" t="s">
        <v>11</v>
      </c>
      <c r="P5" s="39" t="s">
        <v>272</v>
      </c>
      <c r="Q5" s="39" t="s">
        <v>12</v>
      </c>
      <c r="R5" s="33" t="s">
        <v>13</v>
      </c>
      <c r="S5" s="40" t="s">
        <v>14</v>
      </c>
      <c r="T5" s="52" t="s">
        <v>15</v>
      </c>
    </row>
    <row r="6" spans="1:22" ht="83.25" customHeight="1" thickTop="1" thickBot="1">
      <c r="A6" s="63"/>
      <c r="B6" s="64">
        <v>1</v>
      </c>
      <c r="C6" s="65" t="s">
        <v>18</v>
      </c>
      <c r="D6" s="66">
        <v>100</v>
      </c>
      <c r="E6" s="67" t="s">
        <v>17</v>
      </c>
      <c r="F6" s="68" t="s">
        <v>19</v>
      </c>
      <c r="G6" s="69"/>
      <c r="H6" s="70" t="s">
        <v>256</v>
      </c>
      <c r="I6" s="71" t="s">
        <v>20</v>
      </c>
      <c r="J6" s="71" t="s">
        <v>262</v>
      </c>
      <c r="K6" s="71"/>
      <c r="L6" s="70" t="s">
        <v>21</v>
      </c>
      <c r="M6" s="70" t="s">
        <v>22</v>
      </c>
      <c r="N6" s="24">
        <f t="shared" ref="N6:N14" si="0">D6*P6</f>
        <v>8500</v>
      </c>
      <c r="O6" s="24">
        <f t="shared" ref="O6:O14" si="1">D6*Q6</f>
        <v>9350.0000000000018</v>
      </c>
      <c r="P6" s="24">
        <v>85</v>
      </c>
      <c r="Q6" s="24">
        <f>P6*1.1</f>
        <v>93.500000000000014</v>
      </c>
      <c r="R6" s="50">
        <v>67</v>
      </c>
      <c r="S6" s="25">
        <f>D6*R6</f>
        <v>6700</v>
      </c>
      <c r="T6" s="53" t="str">
        <f>IF(ISNUMBER(R6), IF(R6&gt;Q6,"NEVYHOVUJE","VYHOVUJE")," ")</f>
        <v>VYHOVUJE</v>
      </c>
      <c r="V6" s="72"/>
    </row>
    <row r="7" spans="1:22" ht="27" customHeight="1" thickTop="1">
      <c r="A7" s="62"/>
      <c r="B7" s="73">
        <v>2</v>
      </c>
      <c r="C7" s="74" t="s">
        <v>23</v>
      </c>
      <c r="D7" s="75">
        <v>5</v>
      </c>
      <c r="E7" s="76" t="s">
        <v>17</v>
      </c>
      <c r="F7" s="77" t="s">
        <v>39</v>
      </c>
      <c r="G7" s="78"/>
      <c r="H7" s="147" t="s">
        <v>256</v>
      </c>
      <c r="I7" s="149"/>
      <c r="J7" s="149"/>
      <c r="K7" s="147"/>
      <c r="L7" s="147" t="s">
        <v>41</v>
      </c>
      <c r="M7" s="147" t="s">
        <v>40</v>
      </c>
      <c r="N7" s="26">
        <f t="shared" si="0"/>
        <v>800</v>
      </c>
      <c r="O7" s="26">
        <f t="shared" si="1"/>
        <v>880</v>
      </c>
      <c r="P7" s="26">
        <v>160</v>
      </c>
      <c r="Q7" s="26">
        <f t="shared" ref="Q7:Q70" si="2">P7*1.1</f>
        <v>176</v>
      </c>
      <c r="R7" s="49">
        <v>118</v>
      </c>
      <c r="S7" s="27">
        <f>D7*R7</f>
        <v>590</v>
      </c>
      <c r="T7" s="54" t="str">
        <f t="shared" ref="T7:T120" si="3">IF(ISNUMBER(R7), IF(R7&gt;Q7,"NEVYHOVUJE","VYHOVUJE")," ")</f>
        <v>VYHOVUJE</v>
      </c>
      <c r="V7" s="72"/>
    </row>
    <row r="8" spans="1:22" ht="72" customHeight="1">
      <c r="A8" s="62"/>
      <c r="B8" s="79">
        <v>3</v>
      </c>
      <c r="C8" s="80" t="s">
        <v>24</v>
      </c>
      <c r="D8" s="81">
        <v>10</v>
      </c>
      <c r="E8" s="82" t="s">
        <v>25</v>
      </c>
      <c r="F8" s="83" t="s">
        <v>42</v>
      </c>
      <c r="G8" s="84"/>
      <c r="H8" s="151"/>
      <c r="I8" s="165"/>
      <c r="J8" s="165"/>
      <c r="K8" s="151"/>
      <c r="L8" s="151"/>
      <c r="M8" s="151"/>
      <c r="N8" s="19">
        <f t="shared" si="0"/>
        <v>1030</v>
      </c>
      <c r="O8" s="19">
        <f t="shared" si="1"/>
        <v>1133</v>
      </c>
      <c r="P8" s="19">
        <v>103</v>
      </c>
      <c r="Q8" s="19">
        <f t="shared" si="2"/>
        <v>113.30000000000001</v>
      </c>
      <c r="R8" s="49">
        <v>79.599999999999994</v>
      </c>
      <c r="S8" s="20">
        <f t="shared" ref="S8:S103" si="4">D8*R8</f>
        <v>796</v>
      </c>
      <c r="T8" s="55" t="str">
        <f t="shared" si="3"/>
        <v>VYHOVUJE</v>
      </c>
      <c r="V8" s="72"/>
    </row>
    <row r="9" spans="1:22" ht="53.25" customHeight="1">
      <c r="A9" s="62"/>
      <c r="B9" s="79">
        <v>4</v>
      </c>
      <c r="C9" s="80" t="s">
        <v>26</v>
      </c>
      <c r="D9" s="81">
        <v>5</v>
      </c>
      <c r="E9" s="82" t="s">
        <v>25</v>
      </c>
      <c r="F9" s="83" t="s">
        <v>43</v>
      </c>
      <c r="G9" s="84"/>
      <c r="H9" s="151"/>
      <c r="I9" s="165"/>
      <c r="J9" s="165"/>
      <c r="K9" s="151"/>
      <c r="L9" s="151"/>
      <c r="M9" s="151"/>
      <c r="N9" s="19">
        <f t="shared" si="0"/>
        <v>120</v>
      </c>
      <c r="O9" s="19">
        <f t="shared" si="1"/>
        <v>132</v>
      </c>
      <c r="P9" s="19">
        <v>24</v>
      </c>
      <c r="Q9" s="19">
        <f t="shared" si="2"/>
        <v>26.400000000000002</v>
      </c>
      <c r="R9" s="49">
        <v>5</v>
      </c>
      <c r="S9" s="20">
        <f t="shared" si="4"/>
        <v>25</v>
      </c>
      <c r="T9" s="55" t="str">
        <f t="shared" si="3"/>
        <v>VYHOVUJE</v>
      </c>
      <c r="V9" s="72"/>
    </row>
    <row r="10" spans="1:22" ht="26.25" customHeight="1">
      <c r="A10" s="62"/>
      <c r="B10" s="79">
        <v>5</v>
      </c>
      <c r="C10" s="85" t="s">
        <v>27</v>
      </c>
      <c r="D10" s="81">
        <v>2</v>
      </c>
      <c r="E10" s="82" t="s">
        <v>17</v>
      </c>
      <c r="F10" s="83" t="s">
        <v>44</v>
      </c>
      <c r="G10" s="84"/>
      <c r="H10" s="151"/>
      <c r="I10" s="165"/>
      <c r="J10" s="165"/>
      <c r="K10" s="151"/>
      <c r="L10" s="151"/>
      <c r="M10" s="151"/>
      <c r="N10" s="19">
        <f t="shared" si="0"/>
        <v>500</v>
      </c>
      <c r="O10" s="19">
        <f t="shared" si="1"/>
        <v>550</v>
      </c>
      <c r="P10" s="19">
        <v>250</v>
      </c>
      <c r="Q10" s="19">
        <f t="shared" si="2"/>
        <v>275</v>
      </c>
      <c r="R10" s="49">
        <v>179</v>
      </c>
      <c r="S10" s="20">
        <f t="shared" si="4"/>
        <v>358</v>
      </c>
      <c r="T10" s="55" t="str">
        <f t="shared" si="3"/>
        <v>VYHOVUJE</v>
      </c>
      <c r="V10" s="72"/>
    </row>
    <row r="11" spans="1:22" ht="23.25" customHeight="1">
      <c r="A11" s="62"/>
      <c r="B11" s="79">
        <v>6</v>
      </c>
      <c r="C11" s="85" t="s">
        <v>28</v>
      </c>
      <c r="D11" s="81">
        <v>20</v>
      </c>
      <c r="E11" s="82" t="s">
        <v>17</v>
      </c>
      <c r="F11" s="83" t="s">
        <v>45</v>
      </c>
      <c r="G11" s="84"/>
      <c r="H11" s="151"/>
      <c r="I11" s="165"/>
      <c r="J11" s="165"/>
      <c r="K11" s="151"/>
      <c r="L11" s="151"/>
      <c r="M11" s="151"/>
      <c r="N11" s="19">
        <f t="shared" si="0"/>
        <v>120</v>
      </c>
      <c r="O11" s="19">
        <f t="shared" si="1"/>
        <v>132</v>
      </c>
      <c r="P11" s="19">
        <v>6</v>
      </c>
      <c r="Q11" s="19">
        <f t="shared" si="2"/>
        <v>6.6000000000000005</v>
      </c>
      <c r="R11" s="49">
        <v>2.5</v>
      </c>
      <c r="S11" s="20">
        <f t="shared" si="4"/>
        <v>50</v>
      </c>
      <c r="T11" s="55" t="str">
        <f t="shared" si="3"/>
        <v>VYHOVUJE</v>
      </c>
      <c r="V11" s="72"/>
    </row>
    <row r="12" spans="1:22" ht="60">
      <c r="A12" s="62"/>
      <c r="B12" s="79">
        <v>7</v>
      </c>
      <c r="C12" s="80" t="s">
        <v>29</v>
      </c>
      <c r="D12" s="81">
        <v>1</v>
      </c>
      <c r="E12" s="82" t="s">
        <v>17</v>
      </c>
      <c r="F12" s="83" t="s">
        <v>46</v>
      </c>
      <c r="G12" s="84"/>
      <c r="H12" s="151"/>
      <c r="I12" s="165"/>
      <c r="J12" s="165"/>
      <c r="K12" s="151"/>
      <c r="L12" s="151"/>
      <c r="M12" s="151"/>
      <c r="N12" s="19">
        <f t="shared" si="0"/>
        <v>200</v>
      </c>
      <c r="O12" s="19">
        <f t="shared" si="1"/>
        <v>220.00000000000003</v>
      </c>
      <c r="P12" s="19">
        <v>200</v>
      </c>
      <c r="Q12" s="19">
        <f t="shared" si="2"/>
        <v>220.00000000000003</v>
      </c>
      <c r="R12" s="49">
        <v>97.2</v>
      </c>
      <c r="S12" s="20">
        <f t="shared" si="4"/>
        <v>97.2</v>
      </c>
      <c r="T12" s="55" t="str">
        <f t="shared" si="3"/>
        <v>VYHOVUJE</v>
      </c>
      <c r="V12" s="72"/>
    </row>
    <row r="13" spans="1:22" ht="80.25" customHeight="1">
      <c r="A13" s="62"/>
      <c r="B13" s="79">
        <v>8</v>
      </c>
      <c r="C13" s="86" t="s">
        <v>30</v>
      </c>
      <c r="D13" s="81">
        <v>1</v>
      </c>
      <c r="E13" s="87" t="s">
        <v>17</v>
      </c>
      <c r="F13" s="83" t="s">
        <v>47</v>
      </c>
      <c r="G13" s="84"/>
      <c r="H13" s="151"/>
      <c r="I13" s="165"/>
      <c r="J13" s="165"/>
      <c r="K13" s="151"/>
      <c r="L13" s="151"/>
      <c r="M13" s="151"/>
      <c r="N13" s="19">
        <f t="shared" si="0"/>
        <v>200</v>
      </c>
      <c r="O13" s="19">
        <f t="shared" si="1"/>
        <v>220.00000000000003</v>
      </c>
      <c r="P13" s="19">
        <v>200</v>
      </c>
      <c r="Q13" s="19">
        <f t="shared" si="2"/>
        <v>220.00000000000003</v>
      </c>
      <c r="R13" s="49">
        <v>107</v>
      </c>
      <c r="S13" s="20">
        <f t="shared" si="4"/>
        <v>107</v>
      </c>
      <c r="T13" s="55" t="str">
        <f t="shared" si="3"/>
        <v>VYHOVUJE</v>
      </c>
      <c r="V13" s="72"/>
    </row>
    <row r="14" spans="1:22" ht="45">
      <c r="A14" s="62"/>
      <c r="B14" s="79">
        <v>9</v>
      </c>
      <c r="C14" s="88" t="s">
        <v>31</v>
      </c>
      <c r="D14" s="81">
        <v>11</v>
      </c>
      <c r="E14" s="82" t="s">
        <v>25</v>
      </c>
      <c r="F14" s="83" t="s">
        <v>32</v>
      </c>
      <c r="G14" s="84"/>
      <c r="H14" s="151"/>
      <c r="I14" s="165"/>
      <c r="J14" s="165"/>
      <c r="K14" s="151"/>
      <c r="L14" s="151"/>
      <c r="M14" s="151"/>
      <c r="N14" s="19">
        <f t="shared" si="0"/>
        <v>99</v>
      </c>
      <c r="O14" s="19">
        <f t="shared" si="1"/>
        <v>108.9</v>
      </c>
      <c r="P14" s="19">
        <v>9</v>
      </c>
      <c r="Q14" s="19">
        <f t="shared" si="2"/>
        <v>9.9</v>
      </c>
      <c r="R14" s="49">
        <v>8</v>
      </c>
      <c r="S14" s="20">
        <f t="shared" si="4"/>
        <v>88</v>
      </c>
      <c r="T14" s="55" t="str">
        <f t="shared" si="3"/>
        <v>VYHOVUJE</v>
      </c>
      <c r="V14" s="72"/>
    </row>
    <row r="15" spans="1:22" ht="24.75" customHeight="1">
      <c r="A15" s="62"/>
      <c r="B15" s="79">
        <v>10</v>
      </c>
      <c r="C15" s="86" t="s">
        <v>33</v>
      </c>
      <c r="D15" s="81">
        <v>5</v>
      </c>
      <c r="E15" s="82" t="s">
        <v>25</v>
      </c>
      <c r="F15" s="89" t="s">
        <v>48</v>
      </c>
      <c r="G15" s="84"/>
      <c r="H15" s="151"/>
      <c r="I15" s="165"/>
      <c r="J15" s="165"/>
      <c r="K15" s="151"/>
      <c r="L15" s="151"/>
      <c r="M15" s="151"/>
      <c r="N15" s="19">
        <f t="shared" ref="N15:N74" si="5">D15*P15</f>
        <v>25</v>
      </c>
      <c r="O15" s="19">
        <f t="shared" ref="O15:O74" si="6">D15*Q15</f>
        <v>27.5</v>
      </c>
      <c r="P15" s="19">
        <v>5</v>
      </c>
      <c r="Q15" s="19">
        <f t="shared" si="2"/>
        <v>5.5</v>
      </c>
      <c r="R15" s="49">
        <v>4.5</v>
      </c>
      <c r="S15" s="20">
        <f t="shared" si="4"/>
        <v>22.5</v>
      </c>
      <c r="T15" s="55" t="str">
        <f t="shared" si="3"/>
        <v>VYHOVUJE</v>
      </c>
      <c r="V15" s="72"/>
    </row>
    <row r="16" spans="1:22" ht="75">
      <c r="A16" s="62"/>
      <c r="B16" s="79">
        <v>11</v>
      </c>
      <c r="C16" s="86" t="s">
        <v>34</v>
      </c>
      <c r="D16" s="81">
        <v>12</v>
      </c>
      <c r="E16" s="82" t="s">
        <v>25</v>
      </c>
      <c r="F16" s="83" t="s">
        <v>49</v>
      </c>
      <c r="G16" s="84"/>
      <c r="H16" s="151"/>
      <c r="I16" s="165"/>
      <c r="J16" s="165"/>
      <c r="K16" s="151"/>
      <c r="L16" s="151"/>
      <c r="M16" s="151"/>
      <c r="N16" s="19">
        <f t="shared" si="5"/>
        <v>96</v>
      </c>
      <c r="O16" s="19">
        <f t="shared" si="6"/>
        <v>105.60000000000001</v>
      </c>
      <c r="P16" s="19">
        <v>8</v>
      </c>
      <c r="Q16" s="19">
        <f t="shared" si="2"/>
        <v>8.8000000000000007</v>
      </c>
      <c r="R16" s="49">
        <v>3.5</v>
      </c>
      <c r="S16" s="20">
        <f t="shared" si="4"/>
        <v>42</v>
      </c>
      <c r="T16" s="55" t="str">
        <f t="shared" si="3"/>
        <v>VYHOVUJE</v>
      </c>
      <c r="V16" s="72"/>
    </row>
    <row r="17" spans="1:22" ht="38.25" customHeight="1">
      <c r="A17" s="62"/>
      <c r="B17" s="79">
        <v>12</v>
      </c>
      <c r="C17" s="86" t="s">
        <v>35</v>
      </c>
      <c r="D17" s="81">
        <v>5</v>
      </c>
      <c r="E17" s="82" t="s">
        <v>25</v>
      </c>
      <c r="F17" s="83" t="s">
        <v>51</v>
      </c>
      <c r="G17" s="84"/>
      <c r="H17" s="151"/>
      <c r="I17" s="165"/>
      <c r="J17" s="165"/>
      <c r="K17" s="151"/>
      <c r="L17" s="151"/>
      <c r="M17" s="151"/>
      <c r="N17" s="19">
        <f t="shared" si="5"/>
        <v>50</v>
      </c>
      <c r="O17" s="19">
        <f t="shared" si="6"/>
        <v>55</v>
      </c>
      <c r="P17" s="19">
        <v>10</v>
      </c>
      <c r="Q17" s="19">
        <f t="shared" si="2"/>
        <v>11</v>
      </c>
      <c r="R17" s="49">
        <v>5.2</v>
      </c>
      <c r="S17" s="20">
        <f t="shared" si="4"/>
        <v>26</v>
      </c>
      <c r="T17" s="55" t="str">
        <f t="shared" si="3"/>
        <v>VYHOVUJE</v>
      </c>
      <c r="V17" s="72"/>
    </row>
    <row r="18" spans="1:22" ht="41.25" customHeight="1">
      <c r="A18" s="62"/>
      <c r="B18" s="79">
        <v>13</v>
      </c>
      <c r="C18" s="86" t="s">
        <v>36</v>
      </c>
      <c r="D18" s="81">
        <v>5</v>
      </c>
      <c r="E18" s="82" t="s">
        <v>25</v>
      </c>
      <c r="F18" s="90" t="s">
        <v>50</v>
      </c>
      <c r="G18" s="84"/>
      <c r="H18" s="151"/>
      <c r="I18" s="165"/>
      <c r="J18" s="165"/>
      <c r="K18" s="151"/>
      <c r="L18" s="151"/>
      <c r="M18" s="151"/>
      <c r="N18" s="19">
        <f t="shared" si="5"/>
        <v>45</v>
      </c>
      <c r="O18" s="19">
        <f t="shared" si="6"/>
        <v>49.5</v>
      </c>
      <c r="P18" s="19">
        <v>9</v>
      </c>
      <c r="Q18" s="19">
        <f t="shared" si="2"/>
        <v>9.9</v>
      </c>
      <c r="R18" s="49">
        <v>4</v>
      </c>
      <c r="S18" s="20">
        <f t="shared" si="4"/>
        <v>20</v>
      </c>
      <c r="T18" s="55" t="str">
        <f t="shared" si="3"/>
        <v>VYHOVUJE</v>
      </c>
      <c r="V18" s="72"/>
    </row>
    <row r="19" spans="1:22" ht="54" customHeight="1">
      <c r="A19" s="62"/>
      <c r="B19" s="79">
        <v>14</v>
      </c>
      <c r="C19" s="86" t="s">
        <v>52</v>
      </c>
      <c r="D19" s="81">
        <v>10</v>
      </c>
      <c r="E19" s="82" t="s">
        <v>25</v>
      </c>
      <c r="F19" s="83" t="s">
        <v>55</v>
      </c>
      <c r="G19" s="84"/>
      <c r="H19" s="151"/>
      <c r="I19" s="165"/>
      <c r="J19" s="165"/>
      <c r="K19" s="151"/>
      <c r="L19" s="151"/>
      <c r="M19" s="151"/>
      <c r="N19" s="19">
        <f t="shared" si="5"/>
        <v>90</v>
      </c>
      <c r="O19" s="19">
        <f t="shared" si="6"/>
        <v>99</v>
      </c>
      <c r="P19" s="19">
        <v>9</v>
      </c>
      <c r="Q19" s="19">
        <f t="shared" si="2"/>
        <v>9.9</v>
      </c>
      <c r="R19" s="49">
        <v>5.05</v>
      </c>
      <c r="S19" s="20">
        <f t="shared" si="4"/>
        <v>50.5</v>
      </c>
      <c r="T19" s="55" t="str">
        <f t="shared" si="3"/>
        <v>VYHOVUJE</v>
      </c>
      <c r="V19" s="72"/>
    </row>
    <row r="20" spans="1:22" ht="55.5" customHeight="1">
      <c r="A20" s="62"/>
      <c r="B20" s="79">
        <v>15</v>
      </c>
      <c r="C20" s="80" t="s">
        <v>53</v>
      </c>
      <c r="D20" s="81">
        <v>10</v>
      </c>
      <c r="E20" s="82" t="s">
        <v>25</v>
      </c>
      <c r="F20" s="83" t="s">
        <v>55</v>
      </c>
      <c r="G20" s="84"/>
      <c r="H20" s="151"/>
      <c r="I20" s="165"/>
      <c r="J20" s="165"/>
      <c r="K20" s="151"/>
      <c r="L20" s="151"/>
      <c r="M20" s="151"/>
      <c r="N20" s="19">
        <f t="shared" si="5"/>
        <v>90</v>
      </c>
      <c r="O20" s="19">
        <f t="shared" si="6"/>
        <v>99</v>
      </c>
      <c r="P20" s="19">
        <v>9</v>
      </c>
      <c r="Q20" s="19">
        <f t="shared" si="2"/>
        <v>9.9</v>
      </c>
      <c r="R20" s="49">
        <v>5.05</v>
      </c>
      <c r="S20" s="20">
        <f t="shared" si="4"/>
        <v>50.5</v>
      </c>
      <c r="T20" s="55" t="str">
        <f t="shared" si="3"/>
        <v>VYHOVUJE</v>
      </c>
      <c r="V20" s="72"/>
    </row>
    <row r="21" spans="1:22" ht="51" customHeight="1">
      <c r="A21" s="62"/>
      <c r="B21" s="79">
        <v>16</v>
      </c>
      <c r="C21" s="80" t="s">
        <v>54</v>
      </c>
      <c r="D21" s="81">
        <v>10</v>
      </c>
      <c r="E21" s="82" t="s">
        <v>25</v>
      </c>
      <c r="F21" s="83" t="s">
        <v>55</v>
      </c>
      <c r="G21" s="84"/>
      <c r="H21" s="151"/>
      <c r="I21" s="165"/>
      <c r="J21" s="165"/>
      <c r="K21" s="151"/>
      <c r="L21" s="151"/>
      <c r="M21" s="151"/>
      <c r="N21" s="19">
        <f t="shared" si="5"/>
        <v>90</v>
      </c>
      <c r="O21" s="19">
        <f t="shared" si="6"/>
        <v>99</v>
      </c>
      <c r="P21" s="19">
        <v>9</v>
      </c>
      <c r="Q21" s="19">
        <f t="shared" si="2"/>
        <v>9.9</v>
      </c>
      <c r="R21" s="49">
        <v>5.05</v>
      </c>
      <c r="S21" s="20">
        <f t="shared" si="4"/>
        <v>50.5</v>
      </c>
      <c r="T21" s="55" t="str">
        <f t="shared" si="3"/>
        <v>VYHOVUJE</v>
      </c>
      <c r="V21" s="72"/>
    </row>
    <row r="22" spans="1:22" ht="21.75" customHeight="1">
      <c r="A22" s="62"/>
      <c r="B22" s="79">
        <v>17</v>
      </c>
      <c r="C22" s="86" t="s">
        <v>38</v>
      </c>
      <c r="D22" s="81">
        <v>10</v>
      </c>
      <c r="E22" s="82" t="s">
        <v>17</v>
      </c>
      <c r="F22" s="83" t="s">
        <v>57</v>
      </c>
      <c r="G22" s="84"/>
      <c r="H22" s="151"/>
      <c r="I22" s="165"/>
      <c r="J22" s="165"/>
      <c r="K22" s="151"/>
      <c r="L22" s="151"/>
      <c r="M22" s="151"/>
      <c r="N22" s="19">
        <f t="shared" si="5"/>
        <v>160</v>
      </c>
      <c r="O22" s="19">
        <f t="shared" si="6"/>
        <v>176</v>
      </c>
      <c r="P22" s="19">
        <v>16</v>
      </c>
      <c r="Q22" s="19">
        <f t="shared" si="2"/>
        <v>17.600000000000001</v>
      </c>
      <c r="R22" s="49">
        <v>9.6</v>
      </c>
      <c r="S22" s="20">
        <f t="shared" si="4"/>
        <v>96</v>
      </c>
      <c r="T22" s="55" t="str">
        <f t="shared" si="3"/>
        <v>VYHOVUJE</v>
      </c>
      <c r="V22" s="72"/>
    </row>
    <row r="23" spans="1:22" ht="24" customHeight="1" thickBot="1">
      <c r="A23" s="62"/>
      <c r="B23" s="91">
        <v>18</v>
      </c>
      <c r="C23" s="92" t="s">
        <v>37</v>
      </c>
      <c r="D23" s="93">
        <v>50</v>
      </c>
      <c r="E23" s="94" t="s">
        <v>25</v>
      </c>
      <c r="F23" s="95" t="s">
        <v>56</v>
      </c>
      <c r="G23" s="96"/>
      <c r="H23" s="148"/>
      <c r="I23" s="150"/>
      <c r="J23" s="150"/>
      <c r="K23" s="148"/>
      <c r="L23" s="148"/>
      <c r="M23" s="148"/>
      <c r="N23" s="19">
        <f t="shared" si="5"/>
        <v>1250</v>
      </c>
      <c r="O23" s="19">
        <f t="shared" si="6"/>
        <v>1375.0000000000002</v>
      </c>
      <c r="P23" s="21">
        <v>25</v>
      </c>
      <c r="Q23" s="21">
        <f t="shared" si="2"/>
        <v>27.500000000000004</v>
      </c>
      <c r="R23" s="51">
        <v>0.27</v>
      </c>
      <c r="S23" s="22">
        <f t="shared" si="4"/>
        <v>13.5</v>
      </c>
      <c r="T23" s="56" t="str">
        <f t="shared" si="3"/>
        <v>VYHOVUJE</v>
      </c>
      <c r="V23" s="72"/>
    </row>
    <row r="24" spans="1:22" ht="80.25" customHeight="1" thickTop="1">
      <c r="A24" s="62"/>
      <c r="B24" s="73">
        <v>19</v>
      </c>
      <c r="C24" s="97" t="s">
        <v>62</v>
      </c>
      <c r="D24" s="75">
        <v>150</v>
      </c>
      <c r="E24" s="76" t="s">
        <v>17</v>
      </c>
      <c r="F24" s="77" t="s">
        <v>63</v>
      </c>
      <c r="G24" s="78"/>
      <c r="H24" s="147" t="s">
        <v>256</v>
      </c>
      <c r="I24" s="149"/>
      <c r="J24" s="149"/>
      <c r="K24" s="147"/>
      <c r="L24" s="98" t="s">
        <v>58</v>
      </c>
      <c r="M24" s="98" t="s">
        <v>60</v>
      </c>
      <c r="N24" s="26">
        <f t="shared" si="5"/>
        <v>11250</v>
      </c>
      <c r="O24" s="26">
        <f t="shared" si="6"/>
        <v>12375</v>
      </c>
      <c r="P24" s="26">
        <v>75</v>
      </c>
      <c r="Q24" s="26">
        <f t="shared" si="2"/>
        <v>82.5</v>
      </c>
      <c r="R24" s="49">
        <v>55.9</v>
      </c>
      <c r="S24" s="27">
        <f t="shared" si="4"/>
        <v>8385</v>
      </c>
      <c r="T24" s="54" t="str">
        <f t="shared" si="3"/>
        <v>VYHOVUJE</v>
      </c>
      <c r="V24" s="72"/>
    </row>
    <row r="25" spans="1:22" ht="69" customHeight="1">
      <c r="A25" s="62"/>
      <c r="B25" s="79">
        <v>20</v>
      </c>
      <c r="C25" s="99" t="s">
        <v>62</v>
      </c>
      <c r="D25" s="81">
        <v>40</v>
      </c>
      <c r="E25" s="82" t="s">
        <v>17</v>
      </c>
      <c r="F25" s="83" t="s">
        <v>63</v>
      </c>
      <c r="G25" s="84"/>
      <c r="H25" s="151"/>
      <c r="I25" s="165"/>
      <c r="J25" s="165"/>
      <c r="K25" s="151"/>
      <c r="L25" s="166" t="s">
        <v>59</v>
      </c>
      <c r="M25" s="166" t="s">
        <v>61</v>
      </c>
      <c r="N25" s="19">
        <f t="shared" si="5"/>
        <v>3000</v>
      </c>
      <c r="O25" s="19">
        <f t="shared" si="6"/>
        <v>3300</v>
      </c>
      <c r="P25" s="19">
        <v>75</v>
      </c>
      <c r="Q25" s="19">
        <f t="shared" si="2"/>
        <v>82.5</v>
      </c>
      <c r="R25" s="49">
        <v>55.9</v>
      </c>
      <c r="S25" s="20">
        <f t="shared" si="4"/>
        <v>2236</v>
      </c>
      <c r="T25" s="55" t="str">
        <f t="shared" si="3"/>
        <v>VYHOVUJE</v>
      </c>
      <c r="V25" s="72"/>
    </row>
    <row r="26" spans="1:22" ht="66" customHeight="1" thickBot="1">
      <c r="A26" s="62"/>
      <c r="B26" s="100">
        <v>21</v>
      </c>
      <c r="C26" s="101" t="s">
        <v>64</v>
      </c>
      <c r="D26" s="102">
        <v>5</v>
      </c>
      <c r="E26" s="103" t="s">
        <v>17</v>
      </c>
      <c r="F26" s="104" t="s">
        <v>63</v>
      </c>
      <c r="G26" s="105"/>
      <c r="H26" s="148"/>
      <c r="I26" s="150"/>
      <c r="J26" s="150"/>
      <c r="K26" s="148"/>
      <c r="L26" s="148"/>
      <c r="M26" s="148"/>
      <c r="N26" s="23">
        <f t="shared" si="5"/>
        <v>950</v>
      </c>
      <c r="O26" s="23">
        <f t="shared" si="6"/>
        <v>1045.0000000000002</v>
      </c>
      <c r="P26" s="23">
        <v>190</v>
      </c>
      <c r="Q26" s="23">
        <f t="shared" si="2"/>
        <v>209.00000000000003</v>
      </c>
      <c r="R26" s="51">
        <v>117</v>
      </c>
      <c r="S26" s="22">
        <f t="shared" si="4"/>
        <v>585</v>
      </c>
      <c r="T26" s="56" t="str">
        <f t="shared" si="3"/>
        <v>VYHOVUJE</v>
      </c>
      <c r="V26" s="72"/>
    </row>
    <row r="27" spans="1:22" ht="60.75" thickTop="1">
      <c r="A27" s="62"/>
      <c r="B27" s="73">
        <v>22</v>
      </c>
      <c r="C27" s="42" t="s">
        <v>65</v>
      </c>
      <c r="D27" s="106">
        <v>1</v>
      </c>
      <c r="E27" s="107" t="s">
        <v>25</v>
      </c>
      <c r="F27" s="43" t="s">
        <v>66</v>
      </c>
      <c r="G27" s="78"/>
      <c r="H27" s="147" t="s">
        <v>256</v>
      </c>
      <c r="I27" s="149"/>
      <c r="J27" s="149"/>
      <c r="K27" s="147"/>
      <c r="L27" s="147" t="s">
        <v>70</v>
      </c>
      <c r="M27" s="147" t="s">
        <v>69</v>
      </c>
      <c r="N27" s="26">
        <f t="shared" si="5"/>
        <v>190</v>
      </c>
      <c r="O27" s="26">
        <f t="shared" si="6"/>
        <v>209.00000000000003</v>
      </c>
      <c r="P27" s="108">
        <v>190</v>
      </c>
      <c r="Q27" s="108">
        <f t="shared" si="2"/>
        <v>209.00000000000003</v>
      </c>
      <c r="R27" s="49">
        <v>124</v>
      </c>
      <c r="S27" s="27">
        <f t="shared" si="4"/>
        <v>124</v>
      </c>
      <c r="T27" s="54" t="str">
        <f t="shared" si="3"/>
        <v>VYHOVUJE</v>
      </c>
      <c r="V27" s="72"/>
    </row>
    <row r="28" spans="1:22" ht="30.75" thickBot="1">
      <c r="A28" s="62"/>
      <c r="B28" s="91">
        <v>23</v>
      </c>
      <c r="C28" s="44" t="s">
        <v>67</v>
      </c>
      <c r="D28" s="109">
        <v>2</v>
      </c>
      <c r="E28" s="110" t="s">
        <v>17</v>
      </c>
      <c r="F28" s="45" t="s">
        <v>68</v>
      </c>
      <c r="G28" s="96"/>
      <c r="H28" s="148"/>
      <c r="I28" s="150"/>
      <c r="J28" s="150"/>
      <c r="K28" s="148"/>
      <c r="L28" s="148"/>
      <c r="M28" s="148"/>
      <c r="N28" s="21">
        <f t="shared" si="5"/>
        <v>56</v>
      </c>
      <c r="O28" s="21">
        <f t="shared" si="6"/>
        <v>61.600000000000009</v>
      </c>
      <c r="P28" s="111">
        <v>28</v>
      </c>
      <c r="Q28" s="111">
        <f t="shared" si="2"/>
        <v>30.800000000000004</v>
      </c>
      <c r="R28" s="51">
        <v>8.15</v>
      </c>
      <c r="S28" s="22">
        <f t="shared" si="4"/>
        <v>16.3</v>
      </c>
      <c r="T28" s="56" t="str">
        <f t="shared" si="3"/>
        <v>VYHOVUJE</v>
      </c>
      <c r="V28" s="72"/>
    </row>
    <row r="29" spans="1:22" ht="72.75" customHeight="1" thickTop="1">
      <c r="A29" s="62"/>
      <c r="B29" s="73">
        <v>24</v>
      </c>
      <c r="C29" s="112" t="s">
        <v>71</v>
      </c>
      <c r="D29" s="75">
        <v>12</v>
      </c>
      <c r="E29" s="76" t="s">
        <v>25</v>
      </c>
      <c r="F29" s="77" t="s">
        <v>98</v>
      </c>
      <c r="G29" s="78"/>
      <c r="H29" s="147" t="s">
        <v>256</v>
      </c>
      <c r="I29" s="147" t="s">
        <v>20</v>
      </c>
      <c r="J29" s="147" t="s">
        <v>99</v>
      </c>
      <c r="K29" s="147"/>
      <c r="L29" s="147" t="s">
        <v>100</v>
      </c>
      <c r="M29" s="147" t="s">
        <v>101</v>
      </c>
      <c r="N29" s="26">
        <f t="shared" si="5"/>
        <v>396</v>
      </c>
      <c r="O29" s="26">
        <f t="shared" si="6"/>
        <v>435.6</v>
      </c>
      <c r="P29" s="26">
        <v>33</v>
      </c>
      <c r="Q29" s="26">
        <f t="shared" si="2"/>
        <v>36.300000000000004</v>
      </c>
      <c r="R29" s="49">
        <v>25</v>
      </c>
      <c r="S29" s="27">
        <f t="shared" si="4"/>
        <v>300</v>
      </c>
      <c r="T29" s="54" t="str">
        <f t="shared" si="3"/>
        <v>VYHOVUJE</v>
      </c>
      <c r="V29" s="72"/>
    </row>
    <row r="30" spans="1:22" ht="51.75" customHeight="1">
      <c r="A30" s="62"/>
      <c r="B30" s="79">
        <v>25</v>
      </c>
      <c r="C30" s="80" t="s">
        <v>72</v>
      </c>
      <c r="D30" s="81">
        <v>5</v>
      </c>
      <c r="E30" s="82" t="s">
        <v>25</v>
      </c>
      <c r="F30" s="83" t="s">
        <v>73</v>
      </c>
      <c r="G30" s="84"/>
      <c r="H30" s="151"/>
      <c r="I30" s="151"/>
      <c r="J30" s="151"/>
      <c r="K30" s="151"/>
      <c r="L30" s="151"/>
      <c r="M30" s="151"/>
      <c r="N30" s="19">
        <f t="shared" si="5"/>
        <v>410</v>
      </c>
      <c r="O30" s="19">
        <f t="shared" si="6"/>
        <v>451</v>
      </c>
      <c r="P30" s="19">
        <v>82</v>
      </c>
      <c r="Q30" s="19">
        <f t="shared" si="2"/>
        <v>90.2</v>
      </c>
      <c r="R30" s="49">
        <v>7.8</v>
      </c>
      <c r="S30" s="20">
        <f t="shared" si="4"/>
        <v>39</v>
      </c>
      <c r="T30" s="55" t="str">
        <f t="shared" si="3"/>
        <v>VYHOVUJE</v>
      </c>
      <c r="V30" s="72"/>
    </row>
    <row r="31" spans="1:22" ht="45">
      <c r="A31" s="62"/>
      <c r="B31" s="79">
        <v>26</v>
      </c>
      <c r="C31" s="80" t="s">
        <v>74</v>
      </c>
      <c r="D31" s="81">
        <v>5</v>
      </c>
      <c r="E31" s="82" t="s">
        <v>25</v>
      </c>
      <c r="F31" s="83" t="s">
        <v>75</v>
      </c>
      <c r="G31" s="84"/>
      <c r="H31" s="151"/>
      <c r="I31" s="151"/>
      <c r="J31" s="151"/>
      <c r="K31" s="151"/>
      <c r="L31" s="151"/>
      <c r="M31" s="151"/>
      <c r="N31" s="19">
        <f t="shared" si="5"/>
        <v>410</v>
      </c>
      <c r="O31" s="19">
        <f t="shared" si="6"/>
        <v>451</v>
      </c>
      <c r="P31" s="19">
        <v>82</v>
      </c>
      <c r="Q31" s="19">
        <f t="shared" si="2"/>
        <v>90.2</v>
      </c>
      <c r="R31" s="49">
        <v>52</v>
      </c>
      <c r="S31" s="20">
        <f t="shared" si="4"/>
        <v>260</v>
      </c>
      <c r="T31" s="55" t="str">
        <f t="shared" si="3"/>
        <v>VYHOVUJE</v>
      </c>
      <c r="V31" s="72"/>
    </row>
    <row r="32" spans="1:22" ht="45">
      <c r="A32" s="62"/>
      <c r="B32" s="79">
        <v>27</v>
      </c>
      <c r="C32" s="80" t="s">
        <v>76</v>
      </c>
      <c r="D32" s="81">
        <v>10</v>
      </c>
      <c r="E32" s="82" t="s">
        <v>17</v>
      </c>
      <c r="F32" s="83" t="s">
        <v>77</v>
      </c>
      <c r="G32" s="84"/>
      <c r="H32" s="151"/>
      <c r="I32" s="151"/>
      <c r="J32" s="151"/>
      <c r="K32" s="151"/>
      <c r="L32" s="151"/>
      <c r="M32" s="151"/>
      <c r="N32" s="19">
        <f t="shared" si="5"/>
        <v>190</v>
      </c>
      <c r="O32" s="19">
        <f t="shared" si="6"/>
        <v>209.00000000000003</v>
      </c>
      <c r="P32" s="19">
        <v>19</v>
      </c>
      <c r="Q32" s="19">
        <f t="shared" si="2"/>
        <v>20.900000000000002</v>
      </c>
      <c r="R32" s="49">
        <v>18.100000000000001</v>
      </c>
      <c r="S32" s="20">
        <f t="shared" si="4"/>
        <v>181</v>
      </c>
      <c r="T32" s="55" t="str">
        <f t="shared" si="3"/>
        <v>VYHOVUJE</v>
      </c>
      <c r="V32" s="72"/>
    </row>
    <row r="33" spans="1:22" ht="68.25" customHeight="1">
      <c r="A33" s="62"/>
      <c r="B33" s="79">
        <v>28</v>
      </c>
      <c r="C33" s="80" t="s">
        <v>78</v>
      </c>
      <c r="D33" s="81">
        <v>10</v>
      </c>
      <c r="E33" s="82" t="s">
        <v>17</v>
      </c>
      <c r="F33" s="83" t="s">
        <v>79</v>
      </c>
      <c r="G33" s="84"/>
      <c r="H33" s="151"/>
      <c r="I33" s="151"/>
      <c r="J33" s="151"/>
      <c r="K33" s="151"/>
      <c r="L33" s="151"/>
      <c r="M33" s="151"/>
      <c r="N33" s="19">
        <f t="shared" si="5"/>
        <v>190</v>
      </c>
      <c r="O33" s="19">
        <f t="shared" si="6"/>
        <v>209.00000000000003</v>
      </c>
      <c r="P33" s="19">
        <v>19</v>
      </c>
      <c r="Q33" s="19">
        <f t="shared" si="2"/>
        <v>20.900000000000002</v>
      </c>
      <c r="R33" s="49">
        <v>17.8</v>
      </c>
      <c r="S33" s="20">
        <f t="shared" si="4"/>
        <v>178</v>
      </c>
      <c r="T33" s="55" t="str">
        <f t="shared" si="3"/>
        <v>VYHOVUJE</v>
      </c>
      <c r="V33" s="72"/>
    </row>
    <row r="34" spans="1:22" ht="89.25" customHeight="1">
      <c r="A34" s="62"/>
      <c r="B34" s="79">
        <v>29</v>
      </c>
      <c r="C34" s="80" t="s">
        <v>80</v>
      </c>
      <c r="D34" s="81">
        <v>10</v>
      </c>
      <c r="E34" s="82" t="s">
        <v>25</v>
      </c>
      <c r="F34" s="83" t="s">
        <v>81</v>
      </c>
      <c r="G34" s="84"/>
      <c r="H34" s="151"/>
      <c r="I34" s="151"/>
      <c r="J34" s="151"/>
      <c r="K34" s="151"/>
      <c r="L34" s="151"/>
      <c r="M34" s="151"/>
      <c r="N34" s="19">
        <f t="shared" si="5"/>
        <v>80</v>
      </c>
      <c r="O34" s="19">
        <f t="shared" si="6"/>
        <v>88</v>
      </c>
      <c r="P34" s="19">
        <v>8</v>
      </c>
      <c r="Q34" s="19">
        <f t="shared" si="2"/>
        <v>8.8000000000000007</v>
      </c>
      <c r="R34" s="49">
        <v>4.5</v>
      </c>
      <c r="S34" s="20">
        <f t="shared" si="4"/>
        <v>45</v>
      </c>
      <c r="T34" s="55" t="str">
        <f t="shared" si="3"/>
        <v>VYHOVUJE</v>
      </c>
      <c r="V34" s="72"/>
    </row>
    <row r="35" spans="1:22" ht="86.25" customHeight="1">
      <c r="A35" s="62"/>
      <c r="B35" s="79">
        <v>30</v>
      </c>
      <c r="C35" s="80" t="s">
        <v>82</v>
      </c>
      <c r="D35" s="81">
        <v>5</v>
      </c>
      <c r="E35" s="82" t="s">
        <v>25</v>
      </c>
      <c r="F35" s="83" t="s">
        <v>83</v>
      </c>
      <c r="G35" s="84"/>
      <c r="H35" s="151"/>
      <c r="I35" s="151"/>
      <c r="J35" s="151"/>
      <c r="K35" s="151"/>
      <c r="L35" s="151"/>
      <c r="M35" s="151"/>
      <c r="N35" s="19">
        <f t="shared" si="5"/>
        <v>40</v>
      </c>
      <c r="O35" s="19">
        <f t="shared" si="6"/>
        <v>44</v>
      </c>
      <c r="P35" s="19">
        <v>8</v>
      </c>
      <c r="Q35" s="19">
        <f t="shared" si="2"/>
        <v>8.8000000000000007</v>
      </c>
      <c r="R35" s="49">
        <v>4.5</v>
      </c>
      <c r="S35" s="20">
        <f t="shared" si="4"/>
        <v>22.5</v>
      </c>
      <c r="T35" s="55" t="str">
        <f t="shared" si="3"/>
        <v>VYHOVUJE</v>
      </c>
      <c r="V35" s="72"/>
    </row>
    <row r="36" spans="1:22" ht="45">
      <c r="A36" s="62"/>
      <c r="B36" s="79">
        <v>31</v>
      </c>
      <c r="C36" s="80" t="s">
        <v>84</v>
      </c>
      <c r="D36" s="81">
        <v>10</v>
      </c>
      <c r="E36" s="82" t="s">
        <v>25</v>
      </c>
      <c r="F36" s="83" t="s">
        <v>85</v>
      </c>
      <c r="G36" s="84"/>
      <c r="H36" s="151"/>
      <c r="I36" s="151"/>
      <c r="J36" s="151"/>
      <c r="K36" s="151"/>
      <c r="L36" s="151"/>
      <c r="M36" s="151"/>
      <c r="N36" s="19">
        <f t="shared" si="5"/>
        <v>170</v>
      </c>
      <c r="O36" s="19">
        <f t="shared" si="6"/>
        <v>187.00000000000003</v>
      </c>
      <c r="P36" s="19">
        <v>17</v>
      </c>
      <c r="Q36" s="19">
        <f t="shared" si="2"/>
        <v>18.700000000000003</v>
      </c>
      <c r="R36" s="49">
        <v>12.5</v>
      </c>
      <c r="S36" s="20">
        <f t="shared" si="4"/>
        <v>125</v>
      </c>
      <c r="T36" s="55" t="str">
        <f t="shared" si="3"/>
        <v>VYHOVUJE</v>
      </c>
      <c r="V36" s="72"/>
    </row>
    <row r="37" spans="1:22" ht="75">
      <c r="A37" s="62"/>
      <c r="B37" s="79">
        <v>32</v>
      </c>
      <c r="C37" s="99" t="s">
        <v>18</v>
      </c>
      <c r="D37" s="81">
        <v>20</v>
      </c>
      <c r="E37" s="82" t="s">
        <v>17</v>
      </c>
      <c r="F37" s="83" t="s">
        <v>19</v>
      </c>
      <c r="G37" s="84"/>
      <c r="H37" s="151"/>
      <c r="I37" s="151"/>
      <c r="J37" s="151"/>
      <c r="K37" s="151"/>
      <c r="L37" s="151"/>
      <c r="M37" s="151"/>
      <c r="N37" s="19">
        <f t="shared" si="5"/>
        <v>1700</v>
      </c>
      <c r="O37" s="19">
        <f t="shared" si="6"/>
        <v>1870.0000000000002</v>
      </c>
      <c r="P37" s="19">
        <v>85</v>
      </c>
      <c r="Q37" s="19">
        <f t="shared" si="2"/>
        <v>93.500000000000014</v>
      </c>
      <c r="R37" s="49">
        <v>67</v>
      </c>
      <c r="S37" s="20">
        <f t="shared" si="4"/>
        <v>1340</v>
      </c>
      <c r="T37" s="55" t="str">
        <f t="shared" si="3"/>
        <v>VYHOVUJE</v>
      </c>
      <c r="V37" s="72"/>
    </row>
    <row r="38" spans="1:22" ht="45">
      <c r="A38" s="62"/>
      <c r="B38" s="79">
        <v>33</v>
      </c>
      <c r="C38" s="80" t="s">
        <v>86</v>
      </c>
      <c r="D38" s="81">
        <v>4</v>
      </c>
      <c r="E38" s="82" t="s">
        <v>17</v>
      </c>
      <c r="F38" s="83" t="s">
        <v>87</v>
      </c>
      <c r="G38" s="84"/>
      <c r="H38" s="151"/>
      <c r="I38" s="151"/>
      <c r="J38" s="151"/>
      <c r="K38" s="151"/>
      <c r="L38" s="151"/>
      <c r="M38" s="151"/>
      <c r="N38" s="19">
        <f t="shared" si="5"/>
        <v>28</v>
      </c>
      <c r="O38" s="19">
        <f t="shared" si="6"/>
        <v>30.800000000000004</v>
      </c>
      <c r="P38" s="19">
        <v>7</v>
      </c>
      <c r="Q38" s="19">
        <f t="shared" si="2"/>
        <v>7.7000000000000011</v>
      </c>
      <c r="R38" s="49">
        <v>4.75</v>
      </c>
      <c r="S38" s="20">
        <f t="shared" si="4"/>
        <v>19</v>
      </c>
      <c r="T38" s="55" t="str">
        <f t="shared" si="3"/>
        <v>VYHOVUJE</v>
      </c>
      <c r="V38" s="72"/>
    </row>
    <row r="39" spans="1:22" ht="30">
      <c r="A39" s="62"/>
      <c r="B39" s="79">
        <v>34</v>
      </c>
      <c r="C39" s="80" t="s">
        <v>88</v>
      </c>
      <c r="D39" s="81">
        <v>1</v>
      </c>
      <c r="E39" s="82" t="s">
        <v>25</v>
      </c>
      <c r="F39" s="83" t="s">
        <v>89</v>
      </c>
      <c r="G39" s="84"/>
      <c r="H39" s="151"/>
      <c r="I39" s="151"/>
      <c r="J39" s="151"/>
      <c r="K39" s="151"/>
      <c r="L39" s="151"/>
      <c r="M39" s="151"/>
      <c r="N39" s="19">
        <f t="shared" si="5"/>
        <v>86</v>
      </c>
      <c r="O39" s="19">
        <f t="shared" si="6"/>
        <v>94.600000000000009</v>
      </c>
      <c r="P39" s="19">
        <v>86</v>
      </c>
      <c r="Q39" s="19">
        <f t="shared" si="2"/>
        <v>94.600000000000009</v>
      </c>
      <c r="R39" s="49">
        <v>18.5</v>
      </c>
      <c r="S39" s="20">
        <f t="shared" si="4"/>
        <v>18.5</v>
      </c>
      <c r="T39" s="55" t="str">
        <f t="shared" si="3"/>
        <v>VYHOVUJE</v>
      </c>
      <c r="V39" s="72"/>
    </row>
    <row r="40" spans="1:22" ht="30">
      <c r="A40" s="62"/>
      <c r="B40" s="79">
        <v>35</v>
      </c>
      <c r="C40" s="80" t="s">
        <v>90</v>
      </c>
      <c r="D40" s="81">
        <v>1</v>
      </c>
      <c r="E40" s="82" t="s">
        <v>25</v>
      </c>
      <c r="F40" s="83" t="s">
        <v>91</v>
      </c>
      <c r="G40" s="84"/>
      <c r="H40" s="151"/>
      <c r="I40" s="151"/>
      <c r="J40" s="151"/>
      <c r="K40" s="151"/>
      <c r="L40" s="151"/>
      <c r="M40" s="151"/>
      <c r="N40" s="19">
        <f t="shared" si="5"/>
        <v>89</v>
      </c>
      <c r="O40" s="19">
        <f t="shared" si="6"/>
        <v>97.9</v>
      </c>
      <c r="P40" s="19">
        <v>89</v>
      </c>
      <c r="Q40" s="19">
        <f t="shared" si="2"/>
        <v>97.9</v>
      </c>
      <c r="R40" s="49">
        <v>22</v>
      </c>
      <c r="S40" s="20">
        <f t="shared" si="4"/>
        <v>22</v>
      </c>
      <c r="T40" s="55" t="str">
        <f t="shared" si="3"/>
        <v>VYHOVUJE</v>
      </c>
      <c r="V40" s="72"/>
    </row>
    <row r="41" spans="1:22" ht="90">
      <c r="A41" s="62"/>
      <c r="B41" s="79">
        <v>36</v>
      </c>
      <c r="C41" s="80" t="s">
        <v>92</v>
      </c>
      <c r="D41" s="81">
        <v>3</v>
      </c>
      <c r="E41" s="82" t="s">
        <v>25</v>
      </c>
      <c r="F41" s="83" t="s">
        <v>93</v>
      </c>
      <c r="G41" s="84"/>
      <c r="H41" s="151"/>
      <c r="I41" s="151"/>
      <c r="J41" s="151"/>
      <c r="K41" s="151"/>
      <c r="L41" s="151"/>
      <c r="M41" s="151"/>
      <c r="N41" s="19">
        <f t="shared" si="5"/>
        <v>207</v>
      </c>
      <c r="O41" s="19">
        <f t="shared" si="6"/>
        <v>227.70000000000002</v>
      </c>
      <c r="P41" s="19">
        <v>69</v>
      </c>
      <c r="Q41" s="19">
        <f t="shared" si="2"/>
        <v>75.900000000000006</v>
      </c>
      <c r="R41" s="49">
        <v>44.1</v>
      </c>
      <c r="S41" s="20">
        <f t="shared" si="4"/>
        <v>132.30000000000001</v>
      </c>
      <c r="T41" s="55" t="str">
        <f t="shared" si="3"/>
        <v>VYHOVUJE</v>
      </c>
      <c r="V41" s="72"/>
    </row>
    <row r="42" spans="1:22" ht="75">
      <c r="A42" s="62"/>
      <c r="B42" s="79">
        <v>37</v>
      </c>
      <c r="C42" s="80" t="s">
        <v>94</v>
      </c>
      <c r="D42" s="81">
        <v>1</v>
      </c>
      <c r="E42" s="82" t="s">
        <v>25</v>
      </c>
      <c r="F42" s="83" t="s">
        <v>95</v>
      </c>
      <c r="G42" s="84"/>
      <c r="H42" s="151"/>
      <c r="I42" s="151"/>
      <c r="J42" s="151"/>
      <c r="K42" s="151"/>
      <c r="L42" s="151"/>
      <c r="M42" s="151"/>
      <c r="N42" s="19">
        <f t="shared" si="5"/>
        <v>91</v>
      </c>
      <c r="O42" s="19">
        <f t="shared" si="6"/>
        <v>100.10000000000001</v>
      </c>
      <c r="P42" s="19">
        <v>91</v>
      </c>
      <c r="Q42" s="19">
        <f t="shared" si="2"/>
        <v>100.10000000000001</v>
      </c>
      <c r="R42" s="49">
        <v>66</v>
      </c>
      <c r="S42" s="20">
        <f t="shared" si="4"/>
        <v>66</v>
      </c>
      <c r="T42" s="55" t="str">
        <f t="shared" si="3"/>
        <v>VYHOVUJE</v>
      </c>
      <c r="V42" s="72"/>
    </row>
    <row r="43" spans="1:22" ht="15.75" thickBot="1">
      <c r="A43" s="62"/>
      <c r="B43" s="91">
        <v>38</v>
      </c>
      <c r="C43" s="113" t="s">
        <v>96</v>
      </c>
      <c r="D43" s="93">
        <v>4</v>
      </c>
      <c r="E43" s="94" t="s">
        <v>25</v>
      </c>
      <c r="F43" s="114" t="s">
        <v>97</v>
      </c>
      <c r="G43" s="96"/>
      <c r="H43" s="148"/>
      <c r="I43" s="148"/>
      <c r="J43" s="148"/>
      <c r="K43" s="148"/>
      <c r="L43" s="148"/>
      <c r="M43" s="148"/>
      <c r="N43" s="21">
        <f t="shared" si="5"/>
        <v>66.400000000000006</v>
      </c>
      <c r="O43" s="21">
        <f t="shared" si="6"/>
        <v>73.040000000000006</v>
      </c>
      <c r="P43" s="21">
        <v>16.600000000000001</v>
      </c>
      <c r="Q43" s="21">
        <f t="shared" si="2"/>
        <v>18.260000000000002</v>
      </c>
      <c r="R43" s="51">
        <v>13.8</v>
      </c>
      <c r="S43" s="22">
        <f t="shared" si="4"/>
        <v>55.2</v>
      </c>
      <c r="T43" s="56" t="str">
        <f t="shared" si="3"/>
        <v>VYHOVUJE</v>
      </c>
      <c r="V43" s="72"/>
    </row>
    <row r="44" spans="1:22" ht="15.75" thickTop="1">
      <c r="A44" s="62"/>
      <c r="B44" s="73">
        <v>39</v>
      </c>
      <c r="C44" s="112" t="s">
        <v>102</v>
      </c>
      <c r="D44" s="75">
        <v>12</v>
      </c>
      <c r="E44" s="76" t="s">
        <v>25</v>
      </c>
      <c r="F44" s="77" t="s">
        <v>103</v>
      </c>
      <c r="G44" s="78"/>
      <c r="H44" s="147" t="s">
        <v>256</v>
      </c>
      <c r="I44" s="149"/>
      <c r="J44" s="149"/>
      <c r="K44" s="147"/>
      <c r="L44" s="147" t="s">
        <v>117</v>
      </c>
      <c r="M44" s="147" t="s">
        <v>118</v>
      </c>
      <c r="N44" s="26">
        <f t="shared" si="5"/>
        <v>144</v>
      </c>
      <c r="O44" s="26">
        <f t="shared" si="6"/>
        <v>158.4</v>
      </c>
      <c r="P44" s="26">
        <v>12</v>
      </c>
      <c r="Q44" s="26">
        <f t="shared" si="2"/>
        <v>13.200000000000001</v>
      </c>
      <c r="R44" s="49">
        <v>2.8</v>
      </c>
      <c r="S44" s="27">
        <f t="shared" si="4"/>
        <v>33.599999999999994</v>
      </c>
      <c r="T44" s="54" t="str">
        <f t="shared" si="3"/>
        <v>VYHOVUJE</v>
      </c>
      <c r="V44" s="72"/>
    </row>
    <row r="45" spans="1:22">
      <c r="A45" s="62"/>
      <c r="B45" s="79">
        <v>40</v>
      </c>
      <c r="C45" s="80" t="s">
        <v>104</v>
      </c>
      <c r="D45" s="81">
        <v>12</v>
      </c>
      <c r="E45" s="82" t="s">
        <v>25</v>
      </c>
      <c r="F45" s="83" t="s">
        <v>105</v>
      </c>
      <c r="G45" s="84"/>
      <c r="H45" s="151"/>
      <c r="I45" s="165"/>
      <c r="J45" s="165"/>
      <c r="K45" s="151"/>
      <c r="L45" s="151"/>
      <c r="M45" s="151"/>
      <c r="N45" s="19">
        <f t="shared" si="5"/>
        <v>144</v>
      </c>
      <c r="O45" s="19">
        <f t="shared" si="6"/>
        <v>158.4</v>
      </c>
      <c r="P45" s="19">
        <v>12</v>
      </c>
      <c r="Q45" s="19">
        <f t="shared" si="2"/>
        <v>13.200000000000001</v>
      </c>
      <c r="R45" s="49">
        <v>2.8</v>
      </c>
      <c r="S45" s="20">
        <f t="shared" si="4"/>
        <v>33.599999999999994</v>
      </c>
      <c r="T45" s="55" t="str">
        <f t="shared" si="3"/>
        <v>VYHOVUJE</v>
      </c>
      <c r="V45" s="72"/>
    </row>
    <row r="46" spans="1:22">
      <c r="A46" s="62"/>
      <c r="B46" s="79">
        <v>41</v>
      </c>
      <c r="C46" s="80" t="s">
        <v>106</v>
      </c>
      <c r="D46" s="81">
        <v>3</v>
      </c>
      <c r="E46" s="82" t="s">
        <v>25</v>
      </c>
      <c r="F46" s="83" t="s">
        <v>107</v>
      </c>
      <c r="G46" s="84"/>
      <c r="H46" s="151"/>
      <c r="I46" s="165"/>
      <c r="J46" s="165"/>
      <c r="K46" s="151"/>
      <c r="L46" s="151"/>
      <c r="M46" s="151"/>
      <c r="N46" s="19">
        <f t="shared" si="5"/>
        <v>33</v>
      </c>
      <c r="O46" s="19">
        <f t="shared" si="6"/>
        <v>36.300000000000004</v>
      </c>
      <c r="P46" s="19">
        <v>11</v>
      </c>
      <c r="Q46" s="19">
        <f t="shared" si="2"/>
        <v>12.100000000000001</v>
      </c>
      <c r="R46" s="49">
        <v>7.45</v>
      </c>
      <c r="S46" s="20">
        <f t="shared" si="4"/>
        <v>22.35</v>
      </c>
      <c r="T46" s="55" t="str">
        <f t="shared" si="3"/>
        <v>VYHOVUJE</v>
      </c>
      <c r="V46" s="72"/>
    </row>
    <row r="47" spans="1:22">
      <c r="A47" s="62"/>
      <c r="B47" s="79">
        <v>42</v>
      </c>
      <c r="C47" s="80" t="s">
        <v>108</v>
      </c>
      <c r="D47" s="81">
        <v>3</v>
      </c>
      <c r="E47" s="82" t="s">
        <v>25</v>
      </c>
      <c r="F47" s="83" t="s">
        <v>109</v>
      </c>
      <c r="G47" s="84"/>
      <c r="H47" s="151"/>
      <c r="I47" s="165"/>
      <c r="J47" s="165"/>
      <c r="K47" s="151"/>
      <c r="L47" s="151"/>
      <c r="M47" s="151"/>
      <c r="N47" s="19">
        <f t="shared" si="5"/>
        <v>33</v>
      </c>
      <c r="O47" s="19">
        <f t="shared" si="6"/>
        <v>36.300000000000004</v>
      </c>
      <c r="P47" s="19">
        <v>11</v>
      </c>
      <c r="Q47" s="19">
        <f t="shared" si="2"/>
        <v>12.100000000000001</v>
      </c>
      <c r="R47" s="49">
        <v>7.45</v>
      </c>
      <c r="S47" s="20">
        <f t="shared" si="4"/>
        <v>22.35</v>
      </c>
      <c r="T47" s="55" t="str">
        <f t="shared" si="3"/>
        <v>VYHOVUJE</v>
      </c>
      <c r="V47" s="72"/>
    </row>
    <row r="48" spans="1:22" ht="30">
      <c r="A48" s="62"/>
      <c r="B48" s="79">
        <v>43</v>
      </c>
      <c r="C48" s="80" t="s">
        <v>110</v>
      </c>
      <c r="D48" s="81">
        <v>1</v>
      </c>
      <c r="E48" s="82" t="s">
        <v>25</v>
      </c>
      <c r="F48" s="83" t="s">
        <v>111</v>
      </c>
      <c r="G48" s="84"/>
      <c r="H48" s="151"/>
      <c r="I48" s="165"/>
      <c r="J48" s="165"/>
      <c r="K48" s="151"/>
      <c r="L48" s="151"/>
      <c r="M48" s="151"/>
      <c r="N48" s="19">
        <f t="shared" si="5"/>
        <v>79</v>
      </c>
      <c r="O48" s="19">
        <f t="shared" si="6"/>
        <v>86.9</v>
      </c>
      <c r="P48" s="46">
        <v>79</v>
      </c>
      <c r="Q48" s="46">
        <f t="shared" si="2"/>
        <v>86.9</v>
      </c>
      <c r="R48" s="49">
        <v>66</v>
      </c>
      <c r="S48" s="20">
        <f t="shared" si="4"/>
        <v>66</v>
      </c>
      <c r="T48" s="55" t="str">
        <f t="shared" si="3"/>
        <v>VYHOVUJE</v>
      </c>
      <c r="V48" s="72"/>
    </row>
    <row r="49" spans="1:22">
      <c r="A49" s="62"/>
      <c r="B49" s="79">
        <v>44</v>
      </c>
      <c r="C49" s="80" t="s">
        <v>112</v>
      </c>
      <c r="D49" s="81">
        <v>2</v>
      </c>
      <c r="E49" s="82" t="s">
        <v>113</v>
      </c>
      <c r="F49" s="83" t="s">
        <v>114</v>
      </c>
      <c r="G49" s="84"/>
      <c r="H49" s="151"/>
      <c r="I49" s="165"/>
      <c r="J49" s="165"/>
      <c r="K49" s="151"/>
      <c r="L49" s="151"/>
      <c r="M49" s="151"/>
      <c r="N49" s="19">
        <f t="shared" si="5"/>
        <v>94</v>
      </c>
      <c r="O49" s="19">
        <f t="shared" si="6"/>
        <v>103.4</v>
      </c>
      <c r="P49" s="46">
        <v>47</v>
      </c>
      <c r="Q49" s="46">
        <f t="shared" si="2"/>
        <v>51.7</v>
      </c>
      <c r="R49" s="49">
        <v>17.399999999999999</v>
      </c>
      <c r="S49" s="20">
        <f t="shared" si="4"/>
        <v>34.799999999999997</v>
      </c>
      <c r="T49" s="55" t="str">
        <f t="shared" si="3"/>
        <v>VYHOVUJE</v>
      </c>
      <c r="V49" s="72"/>
    </row>
    <row r="50" spans="1:22" ht="42.75" customHeight="1" thickBot="1">
      <c r="A50" s="62"/>
      <c r="B50" s="91">
        <v>45</v>
      </c>
      <c r="C50" s="113" t="s">
        <v>115</v>
      </c>
      <c r="D50" s="93">
        <v>5</v>
      </c>
      <c r="E50" s="94" t="s">
        <v>17</v>
      </c>
      <c r="F50" s="114" t="s">
        <v>116</v>
      </c>
      <c r="G50" s="96"/>
      <c r="H50" s="148"/>
      <c r="I50" s="150"/>
      <c r="J50" s="150"/>
      <c r="K50" s="148"/>
      <c r="L50" s="148"/>
      <c r="M50" s="148"/>
      <c r="N50" s="21">
        <f t="shared" si="5"/>
        <v>620</v>
      </c>
      <c r="O50" s="21">
        <f t="shared" si="6"/>
        <v>682</v>
      </c>
      <c r="P50" s="21">
        <v>124</v>
      </c>
      <c r="Q50" s="21">
        <f t="shared" si="2"/>
        <v>136.4</v>
      </c>
      <c r="R50" s="51">
        <v>124</v>
      </c>
      <c r="S50" s="22">
        <f t="shared" si="4"/>
        <v>620</v>
      </c>
      <c r="T50" s="56" t="str">
        <f t="shared" si="3"/>
        <v>VYHOVUJE</v>
      </c>
      <c r="V50" s="72"/>
    </row>
    <row r="51" spans="1:22" ht="75.75" thickTop="1">
      <c r="A51" s="62"/>
      <c r="B51" s="73">
        <v>46</v>
      </c>
      <c r="C51" s="112" t="s">
        <v>135</v>
      </c>
      <c r="D51" s="75">
        <v>2</v>
      </c>
      <c r="E51" s="76" t="s">
        <v>17</v>
      </c>
      <c r="F51" s="112" t="s">
        <v>134</v>
      </c>
      <c r="G51" s="78"/>
      <c r="H51" s="147" t="s">
        <v>256</v>
      </c>
      <c r="I51" s="147" t="s">
        <v>20</v>
      </c>
      <c r="J51" s="147" t="s">
        <v>131</v>
      </c>
      <c r="K51" s="147"/>
      <c r="L51" s="147" t="s">
        <v>132</v>
      </c>
      <c r="M51" s="147" t="s">
        <v>133</v>
      </c>
      <c r="N51" s="26">
        <f t="shared" si="5"/>
        <v>100</v>
      </c>
      <c r="O51" s="26">
        <f t="shared" si="6"/>
        <v>110.00000000000001</v>
      </c>
      <c r="P51" s="26">
        <v>50</v>
      </c>
      <c r="Q51" s="26">
        <f t="shared" si="2"/>
        <v>55.000000000000007</v>
      </c>
      <c r="R51" s="49">
        <v>34.799999999999997</v>
      </c>
      <c r="S51" s="27">
        <f t="shared" si="4"/>
        <v>69.599999999999994</v>
      </c>
      <c r="T51" s="54" t="str">
        <f t="shared" si="3"/>
        <v>VYHOVUJE</v>
      </c>
      <c r="V51" s="72"/>
    </row>
    <row r="52" spans="1:22" ht="21.75" customHeight="1">
      <c r="A52" s="62"/>
      <c r="B52" s="79">
        <v>47</v>
      </c>
      <c r="C52" s="80" t="s">
        <v>119</v>
      </c>
      <c r="D52" s="81">
        <v>20</v>
      </c>
      <c r="E52" s="82" t="s">
        <v>25</v>
      </c>
      <c r="F52" s="80" t="s">
        <v>120</v>
      </c>
      <c r="G52" s="84"/>
      <c r="H52" s="151"/>
      <c r="I52" s="151"/>
      <c r="J52" s="151"/>
      <c r="K52" s="151"/>
      <c r="L52" s="151"/>
      <c r="M52" s="151"/>
      <c r="N52" s="19">
        <f t="shared" si="5"/>
        <v>120</v>
      </c>
      <c r="O52" s="19">
        <f t="shared" si="6"/>
        <v>132</v>
      </c>
      <c r="P52" s="19">
        <v>6</v>
      </c>
      <c r="Q52" s="19">
        <f t="shared" si="2"/>
        <v>6.6000000000000005</v>
      </c>
      <c r="R52" s="49">
        <v>2.2999999999999998</v>
      </c>
      <c r="S52" s="20">
        <f t="shared" si="4"/>
        <v>46</v>
      </c>
      <c r="T52" s="55" t="str">
        <f t="shared" si="3"/>
        <v>VYHOVUJE</v>
      </c>
      <c r="V52" s="72"/>
    </row>
    <row r="53" spans="1:22" ht="30">
      <c r="A53" s="62"/>
      <c r="B53" s="79">
        <v>48</v>
      </c>
      <c r="C53" s="80" t="s">
        <v>121</v>
      </c>
      <c r="D53" s="81">
        <v>2</v>
      </c>
      <c r="E53" s="82" t="s">
        <v>17</v>
      </c>
      <c r="F53" s="80" t="s">
        <v>122</v>
      </c>
      <c r="G53" s="84"/>
      <c r="H53" s="151"/>
      <c r="I53" s="151"/>
      <c r="J53" s="151"/>
      <c r="K53" s="151"/>
      <c r="L53" s="151"/>
      <c r="M53" s="151"/>
      <c r="N53" s="19">
        <f t="shared" si="5"/>
        <v>50</v>
      </c>
      <c r="O53" s="19">
        <f t="shared" si="6"/>
        <v>55.000000000000007</v>
      </c>
      <c r="P53" s="19">
        <v>25</v>
      </c>
      <c r="Q53" s="19">
        <f t="shared" si="2"/>
        <v>27.500000000000004</v>
      </c>
      <c r="R53" s="49">
        <v>3.75</v>
      </c>
      <c r="S53" s="20">
        <f t="shared" si="4"/>
        <v>7.5</v>
      </c>
      <c r="T53" s="55" t="str">
        <f t="shared" si="3"/>
        <v>VYHOVUJE</v>
      </c>
      <c r="V53" s="72"/>
    </row>
    <row r="54" spans="1:22">
      <c r="A54" s="62"/>
      <c r="B54" s="79">
        <v>49</v>
      </c>
      <c r="C54" s="80" t="s">
        <v>123</v>
      </c>
      <c r="D54" s="81">
        <v>2</v>
      </c>
      <c r="E54" s="82" t="s">
        <v>17</v>
      </c>
      <c r="F54" s="80" t="s">
        <v>124</v>
      </c>
      <c r="G54" s="84"/>
      <c r="H54" s="151"/>
      <c r="I54" s="151"/>
      <c r="J54" s="151"/>
      <c r="K54" s="151"/>
      <c r="L54" s="151"/>
      <c r="M54" s="151"/>
      <c r="N54" s="19">
        <f t="shared" si="5"/>
        <v>16</v>
      </c>
      <c r="O54" s="19">
        <f t="shared" si="6"/>
        <v>17.600000000000001</v>
      </c>
      <c r="P54" s="19">
        <v>8</v>
      </c>
      <c r="Q54" s="19">
        <f t="shared" si="2"/>
        <v>8.8000000000000007</v>
      </c>
      <c r="R54" s="49">
        <v>1.6</v>
      </c>
      <c r="S54" s="20">
        <f t="shared" si="4"/>
        <v>3.2</v>
      </c>
      <c r="T54" s="55" t="str">
        <f t="shared" si="3"/>
        <v>VYHOVUJE</v>
      </c>
      <c r="V54" s="72"/>
    </row>
    <row r="55" spans="1:22" ht="60">
      <c r="A55" s="62"/>
      <c r="B55" s="79">
        <v>50</v>
      </c>
      <c r="C55" s="80" t="s">
        <v>125</v>
      </c>
      <c r="D55" s="81">
        <v>4</v>
      </c>
      <c r="E55" s="82" t="s">
        <v>17</v>
      </c>
      <c r="F55" s="80" t="s">
        <v>126</v>
      </c>
      <c r="G55" s="84"/>
      <c r="H55" s="151"/>
      <c r="I55" s="151"/>
      <c r="J55" s="151"/>
      <c r="K55" s="151"/>
      <c r="L55" s="151"/>
      <c r="M55" s="151"/>
      <c r="N55" s="19">
        <f t="shared" si="5"/>
        <v>240</v>
      </c>
      <c r="O55" s="19">
        <f t="shared" si="6"/>
        <v>264</v>
      </c>
      <c r="P55" s="19">
        <v>60</v>
      </c>
      <c r="Q55" s="19">
        <f t="shared" si="2"/>
        <v>66</v>
      </c>
      <c r="R55" s="49">
        <v>43.1</v>
      </c>
      <c r="S55" s="20">
        <f t="shared" si="4"/>
        <v>172.4</v>
      </c>
      <c r="T55" s="55" t="str">
        <f t="shared" si="3"/>
        <v>VYHOVUJE</v>
      </c>
      <c r="V55" s="72"/>
    </row>
    <row r="56" spans="1:22" ht="60">
      <c r="A56" s="62"/>
      <c r="B56" s="79">
        <v>51</v>
      </c>
      <c r="C56" s="80" t="s">
        <v>127</v>
      </c>
      <c r="D56" s="81">
        <v>3</v>
      </c>
      <c r="E56" s="82" t="s">
        <v>25</v>
      </c>
      <c r="F56" s="80" t="s">
        <v>136</v>
      </c>
      <c r="G56" s="84"/>
      <c r="H56" s="151"/>
      <c r="I56" s="151"/>
      <c r="J56" s="151"/>
      <c r="K56" s="151"/>
      <c r="L56" s="151"/>
      <c r="M56" s="151"/>
      <c r="N56" s="19">
        <f t="shared" si="5"/>
        <v>90</v>
      </c>
      <c r="O56" s="19">
        <f t="shared" si="6"/>
        <v>99</v>
      </c>
      <c r="P56" s="19">
        <v>30</v>
      </c>
      <c r="Q56" s="19">
        <f t="shared" si="2"/>
        <v>33</v>
      </c>
      <c r="R56" s="49">
        <v>21.7</v>
      </c>
      <c r="S56" s="20">
        <f t="shared" si="4"/>
        <v>65.099999999999994</v>
      </c>
      <c r="T56" s="55" t="str">
        <f t="shared" si="3"/>
        <v>VYHOVUJE</v>
      </c>
      <c r="V56" s="72"/>
    </row>
    <row r="57" spans="1:22" ht="30">
      <c r="A57" s="62"/>
      <c r="B57" s="79">
        <v>52</v>
      </c>
      <c r="C57" s="80" t="s">
        <v>128</v>
      </c>
      <c r="D57" s="81">
        <v>2</v>
      </c>
      <c r="E57" s="82" t="s">
        <v>25</v>
      </c>
      <c r="F57" s="83" t="s">
        <v>137</v>
      </c>
      <c r="G57" s="84"/>
      <c r="H57" s="151"/>
      <c r="I57" s="151"/>
      <c r="J57" s="151"/>
      <c r="K57" s="151"/>
      <c r="L57" s="151"/>
      <c r="M57" s="151"/>
      <c r="N57" s="19">
        <f t="shared" si="5"/>
        <v>34</v>
      </c>
      <c r="O57" s="19">
        <f t="shared" si="6"/>
        <v>37.400000000000006</v>
      </c>
      <c r="P57" s="19">
        <v>17</v>
      </c>
      <c r="Q57" s="19">
        <f t="shared" si="2"/>
        <v>18.700000000000003</v>
      </c>
      <c r="R57" s="49">
        <v>12.1</v>
      </c>
      <c r="S57" s="20">
        <f t="shared" si="4"/>
        <v>24.2</v>
      </c>
      <c r="T57" s="55" t="str">
        <f t="shared" si="3"/>
        <v>VYHOVUJE</v>
      </c>
      <c r="V57" s="72"/>
    </row>
    <row r="58" spans="1:22" ht="30">
      <c r="A58" s="62"/>
      <c r="B58" s="79">
        <v>53</v>
      </c>
      <c r="C58" s="80" t="s">
        <v>129</v>
      </c>
      <c r="D58" s="81">
        <v>3</v>
      </c>
      <c r="E58" s="82" t="s">
        <v>25</v>
      </c>
      <c r="F58" s="83" t="s">
        <v>138</v>
      </c>
      <c r="G58" s="84"/>
      <c r="H58" s="151"/>
      <c r="I58" s="151"/>
      <c r="J58" s="151"/>
      <c r="K58" s="151"/>
      <c r="L58" s="151"/>
      <c r="M58" s="151"/>
      <c r="N58" s="19">
        <f t="shared" si="5"/>
        <v>60</v>
      </c>
      <c r="O58" s="19">
        <f t="shared" si="6"/>
        <v>66</v>
      </c>
      <c r="P58" s="19">
        <v>20</v>
      </c>
      <c r="Q58" s="19">
        <f t="shared" si="2"/>
        <v>22</v>
      </c>
      <c r="R58" s="49">
        <v>12.1</v>
      </c>
      <c r="S58" s="20">
        <f t="shared" si="4"/>
        <v>36.299999999999997</v>
      </c>
      <c r="T58" s="55" t="str">
        <f t="shared" si="3"/>
        <v>VYHOVUJE</v>
      </c>
      <c r="V58" s="72"/>
    </row>
    <row r="59" spans="1:22" ht="24.75" customHeight="1">
      <c r="A59" s="62"/>
      <c r="B59" s="79">
        <v>54</v>
      </c>
      <c r="C59" s="80" t="s">
        <v>139</v>
      </c>
      <c r="D59" s="81">
        <v>8</v>
      </c>
      <c r="E59" s="82" t="s">
        <v>25</v>
      </c>
      <c r="F59" s="83" t="s">
        <v>130</v>
      </c>
      <c r="G59" s="84"/>
      <c r="H59" s="151"/>
      <c r="I59" s="151"/>
      <c r="J59" s="151"/>
      <c r="K59" s="151"/>
      <c r="L59" s="151"/>
      <c r="M59" s="151"/>
      <c r="N59" s="19">
        <f t="shared" si="5"/>
        <v>480</v>
      </c>
      <c r="O59" s="19">
        <f t="shared" si="6"/>
        <v>528</v>
      </c>
      <c r="P59" s="19">
        <v>60</v>
      </c>
      <c r="Q59" s="19">
        <f t="shared" si="2"/>
        <v>66</v>
      </c>
      <c r="R59" s="49">
        <v>27.8</v>
      </c>
      <c r="S59" s="20">
        <f t="shared" si="4"/>
        <v>222.4</v>
      </c>
      <c r="T59" s="55" t="str">
        <f t="shared" si="3"/>
        <v>VYHOVUJE</v>
      </c>
      <c r="V59" s="72"/>
    </row>
    <row r="60" spans="1:22" ht="60.75" thickBot="1">
      <c r="A60" s="62"/>
      <c r="B60" s="100">
        <v>55</v>
      </c>
      <c r="C60" s="115" t="s">
        <v>62</v>
      </c>
      <c r="D60" s="102">
        <v>15</v>
      </c>
      <c r="E60" s="103" t="s">
        <v>17</v>
      </c>
      <c r="F60" s="104" t="s">
        <v>63</v>
      </c>
      <c r="G60" s="105"/>
      <c r="H60" s="148"/>
      <c r="I60" s="148"/>
      <c r="J60" s="148"/>
      <c r="K60" s="148"/>
      <c r="L60" s="148"/>
      <c r="M60" s="148"/>
      <c r="N60" s="23">
        <f t="shared" si="5"/>
        <v>1125</v>
      </c>
      <c r="O60" s="23">
        <f t="shared" si="6"/>
        <v>1237.5</v>
      </c>
      <c r="P60" s="23">
        <v>75</v>
      </c>
      <c r="Q60" s="23">
        <f t="shared" si="2"/>
        <v>82.5</v>
      </c>
      <c r="R60" s="51">
        <v>55.9</v>
      </c>
      <c r="S60" s="22">
        <f t="shared" si="4"/>
        <v>838.5</v>
      </c>
      <c r="T60" s="56" t="str">
        <f t="shared" si="3"/>
        <v>VYHOVUJE</v>
      </c>
      <c r="V60" s="72"/>
    </row>
    <row r="61" spans="1:22" ht="61.5" thickTop="1" thickBot="1">
      <c r="A61" s="62"/>
      <c r="B61" s="64">
        <v>56</v>
      </c>
      <c r="C61" s="47" t="s">
        <v>140</v>
      </c>
      <c r="D61" s="116">
        <v>5</v>
      </c>
      <c r="E61" s="117" t="s">
        <v>17</v>
      </c>
      <c r="F61" s="48" t="s">
        <v>141</v>
      </c>
      <c r="G61" s="69"/>
      <c r="H61" s="98" t="s">
        <v>256</v>
      </c>
      <c r="I61" s="118"/>
      <c r="J61" s="119"/>
      <c r="K61" s="71"/>
      <c r="L61" s="70" t="s">
        <v>259</v>
      </c>
      <c r="M61" s="70" t="s">
        <v>142</v>
      </c>
      <c r="N61" s="24">
        <f t="shared" si="5"/>
        <v>295</v>
      </c>
      <c r="O61" s="24">
        <f t="shared" si="6"/>
        <v>324.5</v>
      </c>
      <c r="P61" s="24">
        <v>59</v>
      </c>
      <c r="Q61" s="24">
        <f t="shared" si="2"/>
        <v>64.900000000000006</v>
      </c>
      <c r="R61" s="51">
        <v>31.8</v>
      </c>
      <c r="S61" s="25">
        <f t="shared" si="4"/>
        <v>159</v>
      </c>
      <c r="T61" s="53" t="str">
        <f t="shared" si="3"/>
        <v>VYHOVUJE</v>
      </c>
      <c r="V61" s="72"/>
    </row>
    <row r="62" spans="1:22" ht="15.75" thickTop="1">
      <c r="A62" s="62"/>
      <c r="B62" s="73">
        <v>57</v>
      </c>
      <c r="C62" s="112" t="s">
        <v>143</v>
      </c>
      <c r="D62" s="75">
        <v>2</v>
      </c>
      <c r="E62" s="76" t="s">
        <v>17</v>
      </c>
      <c r="F62" s="77" t="s">
        <v>144</v>
      </c>
      <c r="G62" s="78"/>
      <c r="H62" s="147" t="s">
        <v>256</v>
      </c>
      <c r="I62" s="147" t="s">
        <v>20</v>
      </c>
      <c r="J62" s="147" t="s">
        <v>261</v>
      </c>
      <c r="K62" s="147"/>
      <c r="L62" s="147" t="s">
        <v>260</v>
      </c>
      <c r="M62" s="147" t="s">
        <v>171</v>
      </c>
      <c r="N62" s="26">
        <f t="shared" si="5"/>
        <v>20</v>
      </c>
      <c r="O62" s="26">
        <f t="shared" si="6"/>
        <v>22</v>
      </c>
      <c r="P62" s="26">
        <v>10</v>
      </c>
      <c r="Q62" s="26">
        <f t="shared" si="2"/>
        <v>11</v>
      </c>
      <c r="R62" s="49">
        <v>8</v>
      </c>
      <c r="S62" s="27">
        <f t="shared" si="4"/>
        <v>16</v>
      </c>
      <c r="T62" s="54" t="str">
        <f t="shared" si="3"/>
        <v>VYHOVUJE</v>
      </c>
      <c r="V62" s="72"/>
    </row>
    <row r="63" spans="1:22">
      <c r="A63" s="62"/>
      <c r="B63" s="79">
        <v>58</v>
      </c>
      <c r="C63" s="80" t="s">
        <v>145</v>
      </c>
      <c r="D63" s="81">
        <v>1</v>
      </c>
      <c r="E63" s="82" t="s">
        <v>17</v>
      </c>
      <c r="F63" s="83" t="s">
        <v>146</v>
      </c>
      <c r="G63" s="84"/>
      <c r="H63" s="151"/>
      <c r="I63" s="151"/>
      <c r="J63" s="151"/>
      <c r="K63" s="151"/>
      <c r="L63" s="151"/>
      <c r="M63" s="151"/>
      <c r="N63" s="19">
        <f t="shared" si="5"/>
        <v>7</v>
      </c>
      <c r="O63" s="19">
        <f t="shared" si="6"/>
        <v>7.7000000000000011</v>
      </c>
      <c r="P63" s="19">
        <v>7</v>
      </c>
      <c r="Q63" s="19">
        <f t="shared" si="2"/>
        <v>7.7000000000000011</v>
      </c>
      <c r="R63" s="49">
        <v>3.25</v>
      </c>
      <c r="S63" s="20">
        <f t="shared" si="4"/>
        <v>3.25</v>
      </c>
      <c r="T63" s="55" t="str">
        <f t="shared" si="3"/>
        <v>VYHOVUJE</v>
      </c>
      <c r="V63" s="72"/>
    </row>
    <row r="64" spans="1:22" ht="30">
      <c r="A64" s="62"/>
      <c r="B64" s="79">
        <v>59</v>
      </c>
      <c r="C64" s="80" t="s">
        <v>147</v>
      </c>
      <c r="D64" s="81">
        <v>1</v>
      </c>
      <c r="E64" s="82" t="s">
        <v>113</v>
      </c>
      <c r="F64" s="83" t="s">
        <v>148</v>
      </c>
      <c r="G64" s="84"/>
      <c r="H64" s="151"/>
      <c r="I64" s="151"/>
      <c r="J64" s="151"/>
      <c r="K64" s="151"/>
      <c r="L64" s="151"/>
      <c r="M64" s="151"/>
      <c r="N64" s="19">
        <f t="shared" si="5"/>
        <v>40.5</v>
      </c>
      <c r="O64" s="19">
        <f t="shared" si="6"/>
        <v>44.550000000000004</v>
      </c>
      <c r="P64" s="19">
        <v>40.5</v>
      </c>
      <c r="Q64" s="19">
        <f t="shared" si="2"/>
        <v>44.550000000000004</v>
      </c>
      <c r="R64" s="49">
        <v>26.5</v>
      </c>
      <c r="S64" s="20">
        <f t="shared" si="4"/>
        <v>26.5</v>
      </c>
      <c r="T64" s="55" t="str">
        <f t="shared" si="3"/>
        <v>VYHOVUJE</v>
      </c>
      <c r="V64" s="72"/>
    </row>
    <row r="65" spans="1:22" ht="71.25" customHeight="1">
      <c r="A65" s="62"/>
      <c r="B65" s="79">
        <v>60</v>
      </c>
      <c r="C65" s="80" t="s">
        <v>173</v>
      </c>
      <c r="D65" s="81">
        <v>1</v>
      </c>
      <c r="E65" s="82" t="s">
        <v>25</v>
      </c>
      <c r="F65" s="120" t="s">
        <v>149</v>
      </c>
      <c r="G65" s="84"/>
      <c r="H65" s="151"/>
      <c r="I65" s="151"/>
      <c r="J65" s="151"/>
      <c r="K65" s="151"/>
      <c r="L65" s="151"/>
      <c r="M65" s="151"/>
      <c r="N65" s="19">
        <f t="shared" si="5"/>
        <v>108</v>
      </c>
      <c r="O65" s="19">
        <f t="shared" si="6"/>
        <v>118.80000000000001</v>
      </c>
      <c r="P65" s="19">
        <v>108</v>
      </c>
      <c r="Q65" s="19">
        <f t="shared" si="2"/>
        <v>118.80000000000001</v>
      </c>
      <c r="R65" s="49">
        <v>108</v>
      </c>
      <c r="S65" s="20">
        <f t="shared" si="4"/>
        <v>108</v>
      </c>
      <c r="T65" s="55" t="str">
        <f t="shared" si="3"/>
        <v>VYHOVUJE</v>
      </c>
      <c r="V65" s="72"/>
    </row>
    <row r="66" spans="1:22" ht="48.75" customHeight="1">
      <c r="A66" s="62"/>
      <c r="B66" s="79">
        <v>61</v>
      </c>
      <c r="C66" s="80" t="s">
        <v>150</v>
      </c>
      <c r="D66" s="81">
        <v>1</v>
      </c>
      <c r="E66" s="82" t="s">
        <v>25</v>
      </c>
      <c r="F66" s="83" t="s">
        <v>172</v>
      </c>
      <c r="G66" s="84"/>
      <c r="H66" s="151"/>
      <c r="I66" s="151"/>
      <c r="J66" s="151"/>
      <c r="K66" s="151"/>
      <c r="L66" s="151"/>
      <c r="M66" s="151"/>
      <c r="N66" s="19">
        <f t="shared" si="5"/>
        <v>800</v>
      </c>
      <c r="O66" s="19">
        <f t="shared" si="6"/>
        <v>880.00000000000011</v>
      </c>
      <c r="P66" s="19">
        <v>800</v>
      </c>
      <c r="Q66" s="19">
        <f t="shared" si="2"/>
        <v>880.00000000000011</v>
      </c>
      <c r="R66" s="49">
        <v>800</v>
      </c>
      <c r="S66" s="20">
        <f t="shared" si="4"/>
        <v>800</v>
      </c>
      <c r="T66" s="55" t="str">
        <f t="shared" si="3"/>
        <v>VYHOVUJE</v>
      </c>
      <c r="V66" s="72"/>
    </row>
    <row r="67" spans="1:22" ht="89.25" customHeight="1">
      <c r="A67" s="62"/>
      <c r="B67" s="79">
        <v>62</v>
      </c>
      <c r="C67" s="80" t="s">
        <v>151</v>
      </c>
      <c r="D67" s="81">
        <v>1</v>
      </c>
      <c r="E67" s="82" t="s">
        <v>17</v>
      </c>
      <c r="F67" s="83" t="s">
        <v>152</v>
      </c>
      <c r="G67" s="84"/>
      <c r="H67" s="151"/>
      <c r="I67" s="151"/>
      <c r="J67" s="151"/>
      <c r="K67" s="151"/>
      <c r="L67" s="151"/>
      <c r="M67" s="151"/>
      <c r="N67" s="19">
        <f t="shared" si="5"/>
        <v>399</v>
      </c>
      <c r="O67" s="19">
        <f t="shared" si="6"/>
        <v>438.90000000000003</v>
      </c>
      <c r="P67" s="19">
        <v>399</v>
      </c>
      <c r="Q67" s="19">
        <f t="shared" si="2"/>
        <v>438.90000000000003</v>
      </c>
      <c r="R67" s="49">
        <v>106.9</v>
      </c>
      <c r="S67" s="20">
        <f t="shared" si="4"/>
        <v>106.9</v>
      </c>
      <c r="T67" s="55" t="str">
        <f t="shared" si="3"/>
        <v>VYHOVUJE</v>
      </c>
      <c r="V67" s="72"/>
    </row>
    <row r="68" spans="1:22" ht="75">
      <c r="A68" s="62"/>
      <c r="B68" s="79">
        <v>63</v>
      </c>
      <c r="C68" s="80" t="s">
        <v>153</v>
      </c>
      <c r="D68" s="81">
        <v>2</v>
      </c>
      <c r="E68" s="82" t="s">
        <v>17</v>
      </c>
      <c r="F68" s="83" t="s">
        <v>154</v>
      </c>
      <c r="G68" s="84"/>
      <c r="H68" s="151"/>
      <c r="I68" s="151"/>
      <c r="J68" s="151"/>
      <c r="K68" s="151"/>
      <c r="L68" s="151"/>
      <c r="M68" s="151"/>
      <c r="N68" s="19">
        <f t="shared" si="5"/>
        <v>798</v>
      </c>
      <c r="O68" s="19">
        <f t="shared" si="6"/>
        <v>877.80000000000007</v>
      </c>
      <c r="P68" s="19">
        <v>399</v>
      </c>
      <c r="Q68" s="19">
        <f t="shared" si="2"/>
        <v>438.90000000000003</v>
      </c>
      <c r="R68" s="49">
        <v>97.2</v>
      </c>
      <c r="S68" s="20">
        <f t="shared" si="4"/>
        <v>194.4</v>
      </c>
      <c r="T68" s="55" t="str">
        <f t="shared" si="3"/>
        <v>VYHOVUJE</v>
      </c>
      <c r="V68" s="72"/>
    </row>
    <row r="69" spans="1:22" ht="40.5" customHeight="1">
      <c r="A69" s="62"/>
      <c r="B69" s="79">
        <v>64</v>
      </c>
      <c r="C69" s="80" t="s">
        <v>175</v>
      </c>
      <c r="D69" s="81">
        <v>20</v>
      </c>
      <c r="E69" s="82" t="s">
        <v>25</v>
      </c>
      <c r="F69" s="80" t="s">
        <v>174</v>
      </c>
      <c r="G69" s="84"/>
      <c r="H69" s="151"/>
      <c r="I69" s="151"/>
      <c r="J69" s="151"/>
      <c r="K69" s="151"/>
      <c r="L69" s="151"/>
      <c r="M69" s="151"/>
      <c r="N69" s="19">
        <f t="shared" si="5"/>
        <v>64</v>
      </c>
      <c r="O69" s="19">
        <f t="shared" si="6"/>
        <v>70.400000000000006</v>
      </c>
      <c r="P69" s="19">
        <v>3.2</v>
      </c>
      <c r="Q69" s="19">
        <f t="shared" si="2"/>
        <v>3.5200000000000005</v>
      </c>
      <c r="R69" s="49">
        <v>1.85</v>
      </c>
      <c r="S69" s="20">
        <f t="shared" si="4"/>
        <v>37</v>
      </c>
      <c r="T69" s="55" t="str">
        <f t="shared" si="3"/>
        <v>VYHOVUJE</v>
      </c>
      <c r="V69" s="72"/>
    </row>
    <row r="70" spans="1:22" ht="60">
      <c r="A70" s="62"/>
      <c r="B70" s="79">
        <v>65</v>
      </c>
      <c r="C70" s="80" t="s">
        <v>155</v>
      </c>
      <c r="D70" s="81">
        <v>2</v>
      </c>
      <c r="E70" s="82" t="s">
        <v>17</v>
      </c>
      <c r="F70" s="80" t="s">
        <v>156</v>
      </c>
      <c r="G70" s="84"/>
      <c r="H70" s="151"/>
      <c r="I70" s="151"/>
      <c r="J70" s="151"/>
      <c r="K70" s="151"/>
      <c r="L70" s="151"/>
      <c r="M70" s="151"/>
      <c r="N70" s="19">
        <f t="shared" si="5"/>
        <v>77.400000000000006</v>
      </c>
      <c r="O70" s="19">
        <f t="shared" si="6"/>
        <v>85.140000000000015</v>
      </c>
      <c r="P70" s="19">
        <v>38.700000000000003</v>
      </c>
      <c r="Q70" s="19">
        <f t="shared" si="2"/>
        <v>42.570000000000007</v>
      </c>
      <c r="R70" s="49">
        <v>28.3</v>
      </c>
      <c r="S70" s="20">
        <f t="shared" si="4"/>
        <v>56.6</v>
      </c>
      <c r="T70" s="55" t="str">
        <f t="shared" si="3"/>
        <v>VYHOVUJE</v>
      </c>
      <c r="V70" s="72"/>
    </row>
    <row r="71" spans="1:22" ht="99" customHeight="1">
      <c r="A71" s="62"/>
      <c r="B71" s="79">
        <v>66</v>
      </c>
      <c r="C71" s="80" t="s">
        <v>157</v>
      </c>
      <c r="D71" s="81">
        <v>2</v>
      </c>
      <c r="E71" s="82" t="s">
        <v>25</v>
      </c>
      <c r="F71" s="80" t="s">
        <v>158</v>
      </c>
      <c r="G71" s="84"/>
      <c r="H71" s="151"/>
      <c r="I71" s="151"/>
      <c r="J71" s="151"/>
      <c r="K71" s="151"/>
      <c r="L71" s="151"/>
      <c r="M71" s="151"/>
      <c r="N71" s="19">
        <f t="shared" si="5"/>
        <v>81.400000000000006</v>
      </c>
      <c r="O71" s="19">
        <f t="shared" si="6"/>
        <v>89.54000000000002</v>
      </c>
      <c r="P71" s="19">
        <v>40.700000000000003</v>
      </c>
      <c r="Q71" s="19">
        <f t="shared" ref="Q71:Q120" si="7">P71*1.1</f>
        <v>44.77000000000001</v>
      </c>
      <c r="R71" s="49">
        <v>20.25</v>
      </c>
      <c r="S71" s="20">
        <f t="shared" si="4"/>
        <v>40.5</v>
      </c>
      <c r="T71" s="55" t="str">
        <f t="shared" si="3"/>
        <v>VYHOVUJE</v>
      </c>
      <c r="V71" s="72"/>
    </row>
    <row r="72" spans="1:22" ht="20.25" customHeight="1">
      <c r="A72" s="62"/>
      <c r="B72" s="79">
        <v>67</v>
      </c>
      <c r="C72" s="80" t="s">
        <v>26</v>
      </c>
      <c r="D72" s="81">
        <v>2</v>
      </c>
      <c r="E72" s="82" t="s">
        <v>25</v>
      </c>
      <c r="F72" s="80" t="s">
        <v>159</v>
      </c>
      <c r="G72" s="84"/>
      <c r="H72" s="151"/>
      <c r="I72" s="151"/>
      <c r="J72" s="151"/>
      <c r="K72" s="151"/>
      <c r="L72" s="151"/>
      <c r="M72" s="151"/>
      <c r="N72" s="19">
        <f t="shared" si="5"/>
        <v>62</v>
      </c>
      <c r="O72" s="19">
        <f t="shared" si="6"/>
        <v>68.2</v>
      </c>
      <c r="P72" s="19">
        <v>31</v>
      </c>
      <c r="Q72" s="19">
        <f t="shared" si="7"/>
        <v>34.1</v>
      </c>
      <c r="R72" s="49">
        <v>4.0999999999999996</v>
      </c>
      <c r="S72" s="20">
        <f t="shared" si="4"/>
        <v>8.1999999999999993</v>
      </c>
      <c r="T72" s="55" t="str">
        <f t="shared" si="3"/>
        <v>VYHOVUJE</v>
      </c>
      <c r="V72" s="72"/>
    </row>
    <row r="73" spans="1:22" ht="24" customHeight="1">
      <c r="A73" s="62"/>
      <c r="B73" s="79">
        <v>68</v>
      </c>
      <c r="C73" s="80" t="s">
        <v>160</v>
      </c>
      <c r="D73" s="81">
        <v>1</v>
      </c>
      <c r="E73" s="82" t="s">
        <v>25</v>
      </c>
      <c r="F73" s="83" t="s">
        <v>161</v>
      </c>
      <c r="G73" s="84"/>
      <c r="H73" s="151"/>
      <c r="I73" s="151"/>
      <c r="J73" s="151"/>
      <c r="K73" s="151"/>
      <c r="L73" s="151"/>
      <c r="M73" s="151"/>
      <c r="N73" s="19">
        <f t="shared" si="5"/>
        <v>11</v>
      </c>
      <c r="O73" s="19">
        <f t="shared" si="6"/>
        <v>12.100000000000001</v>
      </c>
      <c r="P73" s="19">
        <v>11</v>
      </c>
      <c r="Q73" s="19">
        <f t="shared" si="7"/>
        <v>12.100000000000001</v>
      </c>
      <c r="R73" s="49">
        <v>3.6</v>
      </c>
      <c r="S73" s="20">
        <f t="shared" si="4"/>
        <v>3.6</v>
      </c>
      <c r="T73" s="55" t="str">
        <f t="shared" si="3"/>
        <v>VYHOVUJE</v>
      </c>
      <c r="V73" s="72"/>
    </row>
    <row r="74" spans="1:22" ht="36.75" customHeight="1">
      <c r="A74" s="62"/>
      <c r="B74" s="79">
        <v>69</v>
      </c>
      <c r="C74" s="80" t="s">
        <v>162</v>
      </c>
      <c r="D74" s="81">
        <v>2</v>
      </c>
      <c r="E74" s="82" t="s">
        <v>17</v>
      </c>
      <c r="F74" s="80" t="s">
        <v>163</v>
      </c>
      <c r="G74" s="84"/>
      <c r="H74" s="151"/>
      <c r="I74" s="151"/>
      <c r="J74" s="151"/>
      <c r="K74" s="151"/>
      <c r="L74" s="151"/>
      <c r="M74" s="151"/>
      <c r="N74" s="19">
        <f t="shared" si="5"/>
        <v>27.8</v>
      </c>
      <c r="O74" s="19">
        <f t="shared" si="6"/>
        <v>30.580000000000002</v>
      </c>
      <c r="P74" s="19">
        <v>13.9</v>
      </c>
      <c r="Q74" s="19">
        <f t="shared" si="7"/>
        <v>15.290000000000001</v>
      </c>
      <c r="R74" s="49">
        <v>7.7</v>
      </c>
      <c r="S74" s="20">
        <f t="shared" si="4"/>
        <v>15.4</v>
      </c>
      <c r="T74" s="55" t="str">
        <f t="shared" si="3"/>
        <v>VYHOVUJE</v>
      </c>
      <c r="V74" s="72"/>
    </row>
    <row r="75" spans="1:22" ht="24" customHeight="1">
      <c r="A75" s="62"/>
      <c r="B75" s="79">
        <v>70</v>
      </c>
      <c r="C75" s="80" t="s">
        <v>170</v>
      </c>
      <c r="D75" s="81">
        <v>1</v>
      </c>
      <c r="E75" s="82" t="s">
        <v>25</v>
      </c>
      <c r="F75" s="83" t="s">
        <v>176</v>
      </c>
      <c r="G75" s="84"/>
      <c r="H75" s="151"/>
      <c r="I75" s="151"/>
      <c r="J75" s="151"/>
      <c r="K75" s="151"/>
      <c r="L75" s="151"/>
      <c r="M75" s="151"/>
      <c r="N75" s="19">
        <f t="shared" ref="N75:N83" si="8">D75*P75</f>
        <v>18</v>
      </c>
      <c r="O75" s="19">
        <f t="shared" ref="O75:O83" si="9">D75*Q75</f>
        <v>19.8</v>
      </c>
      <c r="P75" s="19">
        <v>18</v>
      </c>
      <c r="Q75" s="19">
        <f t="shared" si="7"/>
        <v>19.8</v>
      </c>
      <c r="R75" s="49">
        <v>15.05</v>
      </c>
      <c r="S75" s="20">
        <f t="shared" si="4"/>
        <v>15.05</v>
      </c>
      <c r="T75" s="55" t="str">
        <f t="shared" si="3"/>
        <v>VYHOVUJE</v>
      </c>
      <c r="V75" s="72"/>
    </row>
    <row r="76" spans="1:22" ht="39.75" customHeight="1">
      <c r="A76" s="62"/>
      <c r="B76" s="79">
        <v>71</v>
      </c>
      <c r="C76" s="80" t="s">
        <v>164</v>
      </c>
      <c r="D76" s="81">
        <v>5</v>
      </c>
      <c r="E76" s="82" t="s">
        <v>25</v>
      </c>
      <c r="F76" s="83" t="s">
        <v>165</v>
      </c>
      <c r="G76" s="84"/>
      <c r="H76" s="151"/>
      <c r="I76" s="151"/>
      <c r="J76" s="151"/>
      <c r="K76" s="151"/>
      <c r="L76" s="151"/>
      <c r="M76" s="151"/>
      <c r="N76" s="19">
        <f t="shared" si="8"/>
        <v>550</v>
      </c>
      <c r="O76" s="19">
        <f t="shared" si="9"/>
        <v>605.00000000000011</v>
      </c>
      <c r="P76" s="19">
        <v>110</v>
      </c>
      <c r="Q76" s="19">
        <f t="shared" si="7"/>
        <v>121.00000000000001</v>
      </c>
      <c r="R76" s="49">
        <v>28.85</v>
      </c>
      <c r="S76" s="20">
        <f t="shared" si="4"/>
        <v>144.25</v>
      </c>
      <c r="T76" s="55" t="str">
        <f t="shared" si="3"/>
        <v>VYHOVUJE</v>
      </c>
      <c r="V76" s="72"/>
    </row>
    <row r="77" spans="1:22" ht="21.75" customHeight="1">
      <c r="A77" s="62"/>
      <c r="B77" s="79">
        <v>72</v>
      </c>
      <c r="C77" s="80" t="s">
        <v>166</v>
      </c>
      <c r="D77" s="81">
        <v>1</v>
      </c>
      <c r="E77" s="82" t="s">
        <v>25</v>
      </c>
      <c r="F77" s="83" t="s">
        <v>167</v>
      </c>
      <c r="G77" s="84"/>
      <c r="H77" s="151"/>
      <c r="I77" s="151"/>
      <c r="J77" s="151"/>
      <c r="K77" s="151"/>
      <c r="L77" s="151"/>
      <c r="M77" s="151"/>
      <c r="N77" s="19">
        <f t="shared" si="8"/>
        <v>35</v>
      </c>
      <c r="O77" s="19">
        <f t="shared" si="9"/>
        <v>38.5</v>
      </c>
      <c r="P77" s="19">
        <v>35</v>
      </c>
      <c r="Q77" s="19">
        <f t="shared" si="7"/>
        <v>38.5</v>
      </c>
      <c r="R77" s="49">
        <v>14.1</v>
      </c>
      <c r="S77" s="20">
        <f t="shared" si="4"/>
        <v>14.1</v>
      </c>
      <c r="T77" s="55" t="str">
        <f t="shared" si="3"/>
        <v>VYHOVUJE</v>
      </c>
      <c r="V77" s="72"/>
    </row>
    <row r="78" spans="1:22" ht="30.75" thickBot="1">
      <c r="A78" s="62"/>
      <c r="B78" s="91">
        <v>73</v>
      </c>
      <c r="C78" s="113" t="s">
        <v>168</v>
      </c>
      <c r="D78" s="93">
        <v>4</v>
      </c>
      <c r="E78" s="94" t="s">
        <v>25</v>
      </c>
      <c r="F78" s="114" t="s">
        <v>169</v>
      </c>
      <c r="G78" s="96"/>
      <c r="H78" s="148"/>
      <c r="I78" s="148"/>
      <c r="J78" s="148"/>
      <c r="K78" s="148"/>
      <c r="L78" s="148"/>
      <c r="M78" s="148"/>
      <c r="N78" s="21">
        <f t="shared" si="8"/>
        <v>39.6</v>
      </c>
      <c r="O78" s="21">
        <f t="shared" si="9"/>
        <v>43.56</v>
      </c>
      <c r="P78" s="21">
        <v>9.9</v>
      </c>
      <c r="Q78" s="21">
        <f t="shared" si="7"/>
        <v>10.89</v>
      </c>
      <c r="R78" s="51">
        <v>2.1</v>
      </c>
      <c r="S78" s="22">
        <f t="shared" si="4"/>
        <v>8.4</v>
      </c>
      <c r="T78" s="56" t="str">
        <f t="shared" si="3"/>
        <v>VYHOVUJE</v>
      </c>
      <c r="V78" s="72"/>
    </row>
    <row r="79" spans="1:22" ht="75.75" thickTop="1">
      <c r="A79" s="62"/>
      <c r="B79" s="73">
        <v>74</v>
      </c>
      <c r="C79" s="112" t="s">
        <v>240</v>
      </c>
      <c r="D79" s="75">
        <v>10</v>
      </c>
      <c r="E79" s="76" t="s">
        <v>113</v>
      </c>
      <c r="F79" s="121" t="s">
        <v>239</v>
      </c>
      <c r="G79" s="78"/>
      <c r="H79" s="147" t="s">
        <v>256</v>
      </c>
      <c r="I79" s="149"/>
      <c r="J79" s="149"/>
      <c r="K79" s="147"/>
      <c r="L79" s="147" t="s">
        <v>237</v>
      </c>
      <c r="M79" s="147" t="s">
        <v>238</v>
      </c>
      <c r="N79" s="26">
        <f t="shared" si="8"/>
        <v>600</v>
      </c>
      <c r="O79" s="26">
        <f t="shared" si="9"/>
        <v>660</v>
      </c>
      <c r="P79" s="26">
        <v>60</v>
      </c>
      <c r="Q79" s="26">
        <f t="shared" si="7"/>
        <v>66</v>
      </c>
      <c r="R79" s="49">
        <v>35.299999999999997</v>
      </c>
      <c r="S79" s="27">
        <f t="shared" si="4"/>
        <v>353</v>
      </c>
      <c r="T79" s="54" t="str">
        <f t="shared" si="3"/>
        <v>VYHOVUJE</v>
      </c>
      <c r="V79" s="72"/>
    </row>
    <row r="80" spans="1:22">
      <c r="A80" s="62"/>
      <c r="B80" s="79">
        <v>75</v>
      </c>
      <c r="C80" s="99" t="s">
        <v>241</v>
      </c>
      <c r="D80" s="81">
        <v>12</v>
      </c>
      <c r="E80" s="82" t="s">
        <v>17</v>
      </c>
      <c r="F80" s="122" t="s">
        <v>241</v>
      </c>
      <c r="G80" s="84"/>
      <c r="H80" s="151"/>
      <c r="I80" s="165"/>
      <c r="J80" s="165"/>
      <c r="K80" s="151"/>
      <c r="L80" s="151"/>
      <c r="M80" s="151"/>
      <c r="N80" s="19">
        <f t="shared" si="8"/>
        <v>720</v>
      </c>
      <c r="O80" s="19">
        <f t="shared" si="9"/>
        <v>792</v>
      </c>
      <c r="P80" s="19">
        <v>60</v>
      </c>
      <c r="Q80" s="19">
        <f t="shared" si="7"/>
        <v>66</v>
      </c>
      <c r="R80" s="49">
        <v>43</v>
      </c>
      <c r="S80" s="20">
        <f t="shared" si="4"/>
        <v>516</v>
      </c>
      <c r="T80" s="55" t="str">
        <f t="shared" si="3"/>
        <v>VYHOVUJE</v>
      </c>
      <c r="V80" s="72"/>
    </row>
    <row r="81" spans="1:22" ht="60">
      <c r="A81" s="62"/>
      <c r="B81" s="79">
        <v>76</v>
      </c>
      <c r="C81" s="80" t="s">
        <v>177</v>
      </c>
      <c r="D81" s="81">
        <v>50</v>
      </c>
      <c r="E81" s="82" t="s">
        <v>25</v>
      </c>
      <c r="F81" s="123" t="s">
        <v>178</v>
      </c>
      <c r="G81" s="84"/>
      <c r="H81" s="151"/>
      <c r="I81" s="165"/>
      <c r="J81" s="165"/>
      <c r="K81" s="151"/>
      <c r="L81" s="151"/>
      <c r="M81" s="151"/>
      <c r="N81" s="19">
        <f t="shared" si="8"/>
        <v>1750</v>
      </c>
      <c r="O81" s="19">
        <f t="shared" si="9"/>
        <v>1925</v>
      </c>
      <c r="P81" s="19">
        <v>35</v>
      </c>
      <c r="Q81" s="19">
        <f t="shared" si="7"/>
        <v>38.5</v>
      </c>
      <c r="R81" s="49">
        <v>15.4</v>
      </c>
      <c r="S81" s="20">
        <f t="shared" si="4"/>
        <v>770</v>
      </c>
      <c r="T81" s="55" t="str">
        <f t="shared" si="3"/>
        <v>VYHOVUJE</v>
      </c>
      <c r="V81" s="72"/>
    </row>
    <row r="82" spans="1:22" ht="30">
      <c r="A82" s="62"/>
      <c r="B82" s="79">
        <v>77</v>
      </c>
      <c r="C82" s="80" t="s">
        <v>179</v>
      </c>
      <c r="D82" s="81">
        <v>3</v>
      </c>
      <c r="E82" s="82" t="s">
        <v>25</v>
      </c>
      <c r="F82" s="123" t="s">
        <v>242</v>
      </c>
      <c r="G82" s="84"/>
      <c r="H82" s="151"/>
      <c r="I82" s="165"/>
      <c r="J82" s="165"/>
      <c r="K82" s="151"/>
      <c r="L82" s="151"/>
      <c r="M82" s="151"/>
      <c r="N82" s="19">
        <f t="shared" si="8"/>
        <v>195</v>
      </c>
      <c r="O82" s="19">
        <f t="shared" si="9"/>
        <v>214.5</v>
      </c>
      <c r="P82" s="19">
        <v>65</v>
      </c>
      <c r="Q82" s="19">
        <f t="shared" si="7"/>
        <v>71.5</v>
      </c>
      <c r="R82" s="49">
        <v>14.9</v>
      </c>
      <c r="S82" s="20">
        <f t="shared" si="4"/>
        <v>44.7</v>
      </c>
      <c r="T82" s="55" t="str">
        <f t="shared" si="3"/>
        <v>VYHOVUJE</v>
      </c>
      <c r="V82" s="72"/>
    </row>
    <row r="83" spans="1:22" ht="30">
      <c r="A83" s="62"/>
      <c r="B83" s="79">
        <v>78</v>
      </c>
      <c r="C83" s="80" t="s">
        <v>180</v>
      </c>
      <c r="D83" s="81">
        <v>1</v>
      </c>
      <c r="E83" s="82" t="s">
        <v>25</v>
      </c>
      <c r="F83" s="123" t="s">
        <v>181</v>
      </c>
      <c r="G83" s="84"/>
      <c r="H83" s="151"/>
      <c r="I83" s="165"/>
      <c r="J83" s="165"/>
      <c r="K83" s="151"/>
      <c r="L83" s="151"/>
      <c r="M83" s="151"/>
      <c r="N83" s="19">
        <f t="shared" si="8"/>
        <v>65</v>
      </c>
      <c r="O83" s="19">
        <f t="shared" si="9"/>
        <v>71.5</v>
      </c>
      <c r="P83" s="19">
        <v>65</v>
      </c>
      <c r="Q83" s="19">
        <f t="shared" si="7"/>
        <v>71.5</v>
      </c>
      <c r="R83" s="49">
        <v>14.9</v>
      </c>
      <c r="S83" s="20">
        <f t="shared" si="4"/>
        <v>14.9</v>
      </c>
      <c r="T83" s="55" t="str">
        <f t="shared" si="3"/>
        <v>VYHOVUJE</v>
      </c>
      <c r="V83" s="72"/>
    </row>
    <row r="84" spans="1:22">
      <c r="A84" s="62"/>
      <c r="B84" s="79">
        <v>79</v>
      </c>
      <c r="C84" s="80" t="s">
        <v>182</v>
      </c>
      <c r="D84" s="81">
        <v>2</v>
      </c>
      <c r="E84" s="82" t="s">
        <v>17</v>
      </c>
      <c r="F84" s="123" t="s">
        <v>243</v>
      </c>
      <c r="G84" s="84"/>
      <c r="H84" s="151"/>
      <c r="I84" s="165"/>
      <c r="J84" s="165"/>
      <c r="K84" s="151"/>
      <c r="L84" s="151"/>
      <c r="M84" s="151"/>
      <c r="N84" s="19">
        <f t="shared" ref="N84:N93" si="10">D84*P84</f>
        <v>36</v>
      </c>
      <c r="O84" s="19">
        <f t="shared" ref="O84:O93" si="11">D84*Q84</f>
        <v>39.6</v>
      </c>
      <c r="P84" s="19">
        <v>18</v>
      </c>
      <c r="Q84" s="19">
        <f t="shared" si="7"/>
        <v>19.8</v>
      </c>
      <c r="R84" s="49">
        <v>19</v>
      </c>
      <c r="S84" s="20">
        <f t="shared" si="4"/>
        <v>38</v>
      </c>
      <c r="T84" s="55" t="str">
        <f t="shared" si="3"/>
        <v>VYHOVUJE</v>
      </c>
      <c r="V84" s="72"/>
    </row>
    <row r="85" spans="1:22" ht="60">
      <c r="A85" s="62"/>
      <c r="B85" s="79">
        <v>80</v>
      </c>
      <c r="C85" s="80" t="s">
        <v>183</v>
      </c>
      <c r="D85" s="81">
        <v>3</v>
      </c>
      <c r="E85" s="82" t="s">
        <v>25</v>
      </c>
      <c r="F85" s="123" t="s">
        <v>184</v>
      </c>
      <c r="G85" s="84"/>
      <c r="H85" s="151"/>
      <c r="I85" s="165"/>
      <c r="J85" s="165"/>
      <c r="K85" s="151"/>
      <c r="L85" s="151"/>
      <c r="M85" s="151"/>
      <c r="N85" s="19">
        <f t="shared" si="10"/>
        <v>120</v>
      </c>
      <c r="O85" s="19">
        <f t="shared" si="11"/>
        <v>132</v>
      </c>
      <c r="P85" s="19">
        <v>40</v>
      </c>
      <c r="Q85" s="19">
        <f t="shared" si="7"/>
        <v>44</v>
      </c>
      <c r="R85" s="49">
        <v>29</v>
      </c>
      <c r="S85" s="20">
        <f t="shared" si="4"/>
        <v>87</v>
      </c>
      <c r="T85" s="55" t="str">
        <f t="shared" si="3"/>
        <v>VYHOVUJE</v>
      </c>
      <c r="V85" s="72"/>
    </row>
    <row r="86" spans="1:22" ht="60">
      <c r="A86" s="62"/>
      <c r="B86" s="79">
        <v>81</v>
      </c>
      <c r="C86" s="99" t="s">
        <v>62</v>
      </c>
      <c r="D86" s="81">
        <v>70</v>
      </c>
      <c r="E86" s="82" t="s">
        <v>17</v>
      </c>
      <c r="F86" s="83" t="s">
        <v>63</v>
      </c>
      <c r="G86" s="84"/>
      <c r="H86" s="151"/>
      <c r="I86" s="165"/>
      <c r="J86" s="165"/>
      <c r="K86" s="151"/>
      <c r="L86" s="151"/>
      <c r="M86" s="151"/>
      <c r="N86" s="19">
        <f t="shared" si="10"/>
        <v>5250</v>
      </c>
      <c r="O86" s="19">
        <f t="shared" si="11"/>
        <v>5775</v>
      </c>
      <c r="P86" s="19">
        <v>75</v>
      </c>
      <c r="Q86" s="19">
        <f t="shared" si="7"/>
        <v>82.5</v>
      </c>
      <c r="R86" s="49">
        <v>55.9</v>
      </c>
      <c r="S86" s="20">
        <f t="shared" si="4"/>
        <v>3913</v>
      </c>
      <c r="T86" s="55" t="str">
        <f t="shared" si="3"/>
        <v>VYHOVUJE</v>
      </c>
      <c r="V86" s="72"/>
    </row>
    <row r="87" spans="1:22" ht="45">
      <c r="A87" s="62"/>
      <c r="B87" s="79">
        <v>82</v>
      </c>
      <c r="C87" s="80" t="s">
        <v>185</v>
      </c>
      <c r="D87" s="81">
        <v>10</v>
      </c>
      <c r="E87" s="82" t="s">
        <v>17</v>
      </c>
      <c r="F87" s="123" t="s">
        <v>186</v>
      </c>
      <c r="G87" s="84"/>
      <c r="H87" s="151"/>
      <c r="I87" s="165"/>
      <c r="J87" s="165"/>
      <c r="K87" s="151"/>
      <c r="L87" s="151"/>
      <c r="M87" s="151"/>
      <c r="N87" s="19">
        <f t="shared" si="10"/>
        <v>1900</v>
      </c>
      <c r="O87" s="19">
        <f t="shared" si="11"/>
        <v>2090.0000000000005</v>
      </c>
      <c r="P87" s="19">
        <v>190</v>
      </c>
      <c r="Q87" s="19">
        <f t="shared" si="7"/>
        <v>209.00000000000003</v>
      </c>
      <c r="R87" s="49">
        <v>108</v>
      </c>
      <c r="S87" s="20">
        <f t="shared" si="4"/>
        <v>1080</v>
      </c>
      <c r="T87" s="55" t="str">
        <f t="shared" si="3"/>
        <v>VYHOVUJE</v>
      </c>
      <c r="V87" s="72"/>
    </row>
    <row r="88" spans="1:22" ht="60">
      <c r="A88" s="62"/>
      <c r="B88" s="79">
        <v>83</v>
      </c>
      <c r="C88" s="80" t="s">
        <v>187</v>
      </c>
      <c r="D88" s="81">
        <v>1</v>
      </c>
      <c r="E88" s="82" t="s">
        <v>17</v>
      </c>
      <c r="F88" s="123" t="s">
        <v>188</v>
      </c>
      <c r="G88" s="84"/>
      <c r="H88" s="151"/>
      <c r="I88" s="165"/>
      <c r="J88" s="165"/>
      <c r="K88" s="151"/>
      <c r="L88" s="151"/>
      <c r="M88" s="151"/>
      <c r="N88" s="19">
        <f t="shared" si="10"/>
        <v>15</v>
      </c>
      <c r="O88" s="19">
        <f t="shared" si="11"/>
        <v>16.5</v>
      </c>
      <c r="P88" s="19">
        <v>15</v>
      </c>
      <c r="Q88" s="19">
        <f t="shared" si="7"/>
        <v>16.5</v>
      </c>
      <c r="R88" s="49">
        <v>10.25</v>
      </c>
      <c r="S88" s="20">
        <f t="shared" si="4"/>
        <v>10.25</v>
      </c>
      <c r="T88" s="55" t="str">
        <f t="shared" si="3"/>
        <v>VYHOVUJE</v>
      </c>
      <c r="V88" s="72"/>
    </row>
    <row r="89" spans="1:22" ht="45">
      <c r="A89" s="62"/>
      <c r="B89" s="79">
        <v>84</v>
      </c>
      <c r="C89" s="80" t="s">
        <v>189</v>
      </c>
      <c r="D89" s="81">
        <v>60</v>
      </c>
      <c r="E89" s="82" t="s">
        <v>17</v>
      </c>
      <c r="F89" s="123" t="s">
        <v>190</v>
      </c>
      <c r="G89" s="84"/>
      <c r="H89" s="151"/>
      <c r="I89" s="165"/>
      <c r="J89" s="165"/>
      <c r="K89" s="151"/>
      <c r="L89" s="151"/>
      <c r="M89" s="151"/>
      <c r="N89" s="19">
        <f t="shared" si="10"/>
        <v>600</v>
      </c>
      <c r="O89" s="19">
        <f t="shared" si="11"/>
        <v>660</v>
      </c>
      <c r="P89" s="19">
        <v>10</v>
      </c>
      <c r="Q89" s="19">
        <f t="shared" si="7"/>
        <v>11</v>
      </c>
      <c r="R89" s="49">
        <v>4.75</v>
      </c>
      <c r="S89" s="20">
        <f t="shared" si="4"/>
        <v>285</v>
      </c>
      <c r="T89" s="55" t="str">
        <f t="shared" si="3"/>
        <v>VYHOVUJE</v>
      </c>
      <c r="V89" s="72"/>
    </row>
    <row r="90" spans="1:22" ht="75">
      <c r="A90" s="62"/>
      <c r="B90" s="79">
        <v>85</v>
      </c>
      <c r="C90" s="80" t="s">
        <v>191</v>
      </c>
      <c r="D90" s="81">
        <v>10</v>
      </c>
      <c r="E90" s="82" t="s">
        <v>17</v>
      </c>
      <c r="F90" s="123" t="s">
        <v>244</v>
      </c>
      <c r="G90" s="84"/>
      <c r="H90" s="151"/>
      <c r="I90" s="165"/>
      <c r="J90" s="165"/>
      <c r="K90" s="151"/>
      <c r="L90" s="151"/>
      <c r="M90" s="151"/>
      <c r="N90" s="19">
        <f t="shared" si="10"/>
        <v>500</v>
      </c>
      <c r="O90" s="19">
        <f t="shared" si="11"/>
        <v>550.00000000000011</v>
      </c>
      <c r="P90" s="19">
        <v>50</v>
      </c>
      <c r="Q90" s="19">
        <f t="shared" si="7"/>
        <v>55.000000000000007</v>
      </c>
      <c r="R90" s="49">
        <v>34.700000000000003</v>
      </c>
      <c r="S90" s="20">
        <f t="shared" si="4"/>
        <v>347</v>
      </c>
      <c r="T90" s="55" t="str">
        <f t="shared" si="3"/>
        <v>VYHOVUJE</v>
      </c>
      <c r="V90" s="72"/>
    </row>
    <row r="91" spans="1:22" ht="75">
      <c r="A91" s="62"/>
      <c r="B91" s="79">
        <v>86</v>
      </c>
      <c r="C91" s="80" t="s">
        <v>192</v>
      </c>
      <c r="D91" s="81">
        <v>20</v>
      </c>
      <c r="E91" s="82" t="s">
        <v>25</v>
      </c>
      <c r="F91" s="123" t="s">
        <v>245</v>
      </c>
      <c r="G91" s="84"/>
      <c r="H91" s="151"/>
      <c r="I91" s="165"/>
      <c r="J91" s="165"/>
      <c r="K91" s="151"/>
      <c r="L91" s="151"/>
      <c r="M91" s="151"/>
      <c r="N91" s="19">
        <f t="shared" si="10"/>
        <v>260</v>
      </c>
      <c r="O91" s="19">
        <f t="shared" si="11"/>
        <v>286</v>
      </c>
      <c r="P91" s="19">
        <v>13</v>
      </c>
      <c r="Q91" s="19">
        <f t="shared" si="7"/>
        <v>14.3</v>
      </c>
      <c r="R91" s="49">
        <v>8.9</v>
      </c>
      <c r="S91" s="20">
        <f t="shared" si="4"/>
        <v>178</v>
      </c>
      <c r="T91" s="55" t="str">
        <f t="shared" si="3"/>
        <v>VYHOVUJE</v>
      </c>
      <c r="V91" s="72"/>
    </row>
    <row r="92" spans="1:22" ht="30">
      <c r="A92" s="62"/>
      <c r="B92" s="79">
        <v>87</v>
      </c>
      <c r="C92" s="80" t="s">
        <v>193</v>
      </c>
      <c r="D92" s="81">
        <v>7</v>
      </c>
      <c r="E92" s="82" t="s">
        <v>25</v>
      </c>
      <c r="F92" s="123" t="s">
        <v>194</v>
      </c>
      <c r="G92" s="84"/>
      <c r="H92" s="151"/>
      <c r="I92" s="165"/>
      <c r="J92" s="165"/>
      <c r="K92" s="151"/>
      <c r="L92" s="151"/>
      <c r="M92" s="151"/>
      <c r="N92" s="19">
        <f t="shared" si="10"/>
        <v>455</v>
      </c>
      <c r="O92" s="19">
        <f t="shared" si="11"/>
        <v>500.5</v>
      </c>
      <c r="P92" s="19">
        <v>65</v>
      </c>
      <c r="Q92" s="19">
        <f t="shared" si="7"/>
        <v>71.5</v>
      </c>
      <c r="R92" s="49">
        <v>13.8</v>
      </c>
      <c r="S92" s="20">
        <f t="shared" si="4"/>
        <v>96.600000000000009</v>
      </c>
      <c r="T92" s="55" t="str">
        <f t="shared" si="3"/>
        <v>VYHOVUJE</v>
      </c>
      <c r="V92" s="72"/>
    </row>
    <row r="93" spans="1:22" ht="75">
      <c r="A93" s="62"/>
      <c r="B93" s="79">
        <v>88</v>
      </c>
      <c r="C93" s="80" t="s">
        <v>195</v>
      </c>
      <c r="D93" s="81">
        <v>15</v>
      </c>
      <c r="E93" s="82" t="s">
        <v>25</v>
      </c>
      <c r="F93" s="123" t="s">
        <v>246</v>
      </c>
      <c r="G93" s="84"/>
      <c r="H93" s="151"/>
      <c r="I93" s="165"/>
      <c r="J93" s="165"/>
      <c r="K93" s="151"/>
      <c r="L93" s="151"/>
      <c r="M93" s="151"/>
      <c r="N93" s="19">
        <f t="shared" si="10"/>
        <v>375</v>
      </c>
      <c r="O93" s="19">
        <f t="shared" si="11"/>
        <v>412.50000000000006</v>
      </c>
      <c r="P93" s="19">
        <v>25</v>
      </c>
      <c r="Q93" s="19">
        <f t="shared" si="7"/>
        <v>27.500000000000004</v>
      </c>
      <c r="R93" s="49">
        <v>18.100000000000001</v>
      </c>
      <c r="S93" s="20">
        <f t="shared" si="4"/>
        <v>271.5</v>
      </c>
      <c r="T93" s="55" t="str">
        <f t="shared" si="3"/>
        <v>VYHOVUJE</v>
      </c>
      <c r="V93" s="72"/>
    </row>
    <row r="94" spans="1:22" ht="45">
      <c r="A94" s="62"/>
      <c r="B94" s="79">
        <v>89</v>
      </c>
      <c r="C94" s="80" t="s">
        <v>196</v>
      </c>
      <c r="D94" s="81">
        <v>2</v>
      </c>
      <c r="E94" s="82" t="s">
        <v>17</v>
      </c>
      <c r="F94" s="123" t="s">
        <v>197</v>
      </c>
      <c r="G94" s="84"/>
      <c r="H94" s="151"/>
      <c r="I94" s="165"/>
      <c r="J94" s="165"/>
      <c r="K94" s="151"/>
      <c r="L94" s="151"/>
      <c r="M94" s="151"/>
      <c r="N94" s="19">
        <f t="shared" ref="N94:N103" si="12">D94*P94</f>
        <v>408</v>
      </c>
      <c r="O94" s="19">
        <f t="shared" ref="O94:O103" si="13">D94*Q94</f>
        <v>448.8</v>
      </c>
      <c r="P94" s="19">
        <v>204</v>
      </c>
      <c r="Q94" s="19">
        <f t="shared" si="7"/>
        <v>224.4</v>
      </c>
      <c r="R94" s="49">
        <v>112</v>
      </c>
      <c r="S94" s="20">
        <f t="shared" si="4"/>
        <v>224</v>
      </c>
      <c r="T94" s="55" t="str">
        <f t="shared" si="3"/>
        <v>VYHOVUJE</v>
      </c>
      <c r="V94" s="72"/>
    </row>
    <row r="95" spans="1:22" ht="45">
      <c r="A95" s="62"/>
      <c r="B95" s="79">
        <v>90</v>
      </c>
      <c r="C95" s="80" t="s">
        <v>198</v>
      </c>
      <c r="D95" s="81">
        <v>2</v>
      </c>
      <c r="E95" s="82" t="s">
        <v>17</v>
      </c>
      <c r="F95" s="123" t="s">
        <v>199</v>
      </c>
      <c r="G95" s="84"/>
      <c r="H95" s="151"/>
      <c r="I95" s="165"/>
      <c r="J95" s="165"/>
      <c r="K95" s="151"/>
      <c r="L95" s="151"/>
      <c r="M95" s="151"/>
      <c r="N95" s="19">
        <f t="shared" si="12"/>
        <v>410</v>
      </c>
      <c r="O95" s="19">
        <f t="shared" si="13"/>
        <v>451.00000000000006</v>
      </c>
      <c r="P95" s="19">
        <v>205</v>
      </c>
      <c r="Q95" s="19">
        <f t="shared" si="7"/>
        <v>225.50000000000003</v>
      </c>
      <c r="R95" s="49">
        <v>112</v>
      </c>
      <c r="S95" s="20">
        <f t="shared" si="4"/>
        <v>224</v>
      </c>
      <c r="T95" s="55" t="str">
        <f t="shared" si="3"/>
        <v>VYHOVUJE</v>
      </c>
      <c r="V95" s="72"/>
    </row>
    <row r="96" spans="1:22" ht="30">
      <c r="A96" s="62"/>
      <c r="B96" s="79">
        <v>91</v>
      </c>
      <c r="C96" s="80" t="s">
        <v>200</v>
      </c>
      <c r="D96" s="81">
        <v>110</v>
      </c>
      <c r="E96" s="82" t="s">
        <v>25</v>
      </c>
      <c r="F96" s="123" t="s">
        <v>201</v>
      </c>
      <c r="G96" s="84"/>
      <c r="H96" s="151"/>
      <c r="I96" s="165"/>
      <c r="J96" s="165"/>
      <c r="K96" s="151"/>
      <c r="L96" s="151"/>
      <c r="M96" s="151"/>
      <c r="N96" s="19">
        <f t="shared" si="12"/>
        <v>3300</v>
      </c>
      <c r="O96" s="19">
        <f t="shared" si="13"/>
        <v>3630</v>
      </c>
      <c r="P96" s="19">
        <v>30</v>
      </c>
      <c r="Q96" s="19">
        <f t="shared" si="7"/>
        <v>33</v>
      </c>
      <c r="R96" s="49">
        <v>15</v>
      </c>
      <c r="S96" s="20">
        <f t="shared" si="4"/>
        <v>1650</v>
      </c>
      <c r="T96" s="55" t="str">
        <f t="shared" si="3"/>
        <v>VYHOVUJE</v>
      </c>
      <c r="V96" s="72"/>
    </row>
    <row r="97" spans="1:22" ht="30">
      <c r="A97" s="62"/>
      <c r="B97" s="79">
        <v>92</v>
      </c>
      <c r="C97" s="80" t="s">
        <v>202</v>
      </c>
      <c r="D97" s="81">
        <v>10</v>
      </c>
      <c r="E97" s="82" t="s">
        <v>25</v>
      </c>
      <c r="F97" s="123" t="s">
        <v>203</v>
      </c>
      <c r="G97" s="84"/>
      <c r="H97" s="151"/>
      <c r="I97" s="165"/>
      <c r="J97" s="165"/>
      <c r="K97" s="151"/>
      <c r="L97" s="151"/>
      <c r="M97" s="151"/>
      <c r="N97" s="19">
        <f t="shared" si="12"/>
        <v>480</v>
      </c>
      <c r="O97" s="19">
        <f t="shared" si="13"/>
        <v>528</v>
      </c>
      <c r="P97" s="19">
        <v>48</v>
      </c>
      <c r="Q97" s="19">
        <f t="shared" si="7"/>
        <v>52.800000000000004</v>
      </c>
      <c r="R97" s="49">
        <v>24.85</v>
      </c>
      <c r="S97" s="20">
        <f t="shared" si="4"/>
        <v>248.5</v>
      </c>
      <c r="T97" s="55" t="str">
        <f t="shared" si="3"/>
        <v>VYHOVUJE</v>
      </c>
      <c r="V97" s="72"/>
    </row>
    <row r="98" spans="1:22" ht="60">
      <c r="A98" s="62"/>
      <c r="B98" s="79">
        <v>93</v>
      </c>
      <c r="C98" s="80" t="s">
        <v>204</v>
      </c>
      <c r="D98" s="81">
        <v>8</v>
      </c>
      <c r="E98" s="82" t="s">
        <v>17</v>
      </c>
      <c r="F98" s="123" t="s">
        <v>247</v>
      </c>
      <c r="G98" s="84"/>
      <c r="H98" s="151"/>
      <c r="I98" s="165"/>
      <c r="J98" s="165"/>
      <c r="K98" s="151"/>
      <c r="L98" s="151"/>
      <c r="M98" s="151"/>
      <c r="N98" s="19">
        <f t="shared" si="12"/>
        <v>680</v>
      </c>
      <c r="O98" s="19">
        <f t="shared" si="13"/>
        <v>748.00000000000011</v>
      </c>
      <c r="P98" s="19">
        <v>85</v>
      </c>
      <c r="Q98" s="19">
        <f t="shared" si="7"/>
        <v>93.500000000000014</v>
      </c>
      <c r="R98" s="49">
        <v>66.099999999999994</v>
      </c>
      <c r="S98" s="20">
        <f t="shared" si="4"/>
        <v>528.79999999999995</v>
      </c>
      <c r="T98" s="55" t="str">
        <f t="shared" si="3"/>
        <v>VYHOVUJE</v>
      </c>
      <c r="V98" s="72"/>
    </row>
    <row r="99" spans="1:22" ht="60">
      <c r="A99" s="62"/>
      <c r="B99" s="79">
        <v>94</v>
      </c>
      <c r="C99" s="80" t="s">
        <v>205</v>
      </c>
      <c r="D99" s="81">
        <v>35</v>
      </c>
      <c r="E99" s="82" t="s">
        <v>25</v>
      </c>
      <c r="F99" s="123" t="s">
        <v>206</v>
      </c>
      <c r="G99" s="84"/>
      <c r="H99" s="151"/>
      <c r="I99" s="165"/>
      <c r="J99" s="165"/>
      <c r="K99" s="151"/>
      <c r="L99" s="151"/>
      <c r="M99" s="151"/>
      <c r="N99" s="19">
        <f t="shared" si="12"/>
        <v>3045</v>
      </c>
      <c r="O99" s="19">
        <f t="shared" si="13"/>
        <v>3349.5</v>
      </c>
      <c r="P99" s="19">
        <v>87</v>
      </c>
      <c r="Q99" s="19">
        <f t="shared" si="7"/>
        <v>95.7</v>
      </c>
      <c r="R99" s="49">
        <v>24.7</v>
      </c>
      <c r="S99" s="20">
        <f t="shared" si="4"/>
        <v>864.5</v>
      </c>
      <c r="T99" s="55" t="str">
        <f t="shared" si="3"/>
        <v>VYHOVUJE</v>
      </c>
      <c r="V99" s="72"/>
    </row>
    <row r="100" spans="1:22" ht="90">
      <c r="A100" s="62"/>
      <c r="B100" s="79">
        <v>95</v>
      </c>
      <c r="C100" s="80" t="s">
        <v>207</v>
      </c>
      <c r="D100" s="81">
        <v>30</v>
      </c>
      <c r="E100" s="82" t="s">
        <v>25</v>
      </c>
      <c r="F100" s="123" t="s">
        <v>248</v>
      </c>
      <c r="G100" s="84"/>
      <c r="H100" s="151"/>
      <c r="I100" s="165"/>
      <c r="J100" s="165"/>
      <c r="K100" s="151"/>
      <c r="L100" s="151"/>
      <c r="M100" s="151"/>
      <c r="N100" s="19">
        <f t="shared" si="12"/>
        <v>255</v>
      </c>
      <c r="O100" s="19">
        <f t="shared" si="13"/>
        <v>280.50000000000006</v>
      </c>
      <c r="P100" s="19">
        <v>8.5</v>
      </c>
      <c r="Q100" s="19">
        <f t="shared" si="7"/>
        <v>9.3500000000000014</v>
      </c>
      <c r="R100" s="49">
        <v>3.5</v>
      </c>
      <c r="S100" s="20">
        <f t="shared" si="4"/>
        <v>105</v>
      </c>
      <c r="T100" s="55" t="str">
        <f t="shared" si="3"/>
        <v>VYHOVUJE</v>
      </c>
      <c r="V100" s="72"/>
    </row>
    <row r="101" spans="1:22" ht="30">
      <c r="A101" s="62"/>
      <c r="B101" s="79">
        <v>96</v>
      </c>
      <c r="C101" s="80" t="s">
        <v>208</v>
      </c>
      <c r="D101" s="81">
        <v>50</v>
      </c>
      <c r="E101" s="82" t="s">
        <v>25</v>
      </c>
      <c r="F101" s="123" t="s">
        <v>209</v>
      </c>
      <c r="G101" s="84"/>
      <c r="H101" s="151"/>
      <c r="I101" s="165"/>
      <c r="J101" s="165"/>
      <c r="K101" s="151"/>
      <c r="L101" s="151"/>
      <c r="M101" s="151"/>
      <c r="N101" s="19">
        <f t="shared" si="12"/>
        <v>140</v>
      </c>
      <c r="O101" s="19">
        <f t="shared" si="13"/>
        <v>154</v>
      </c>
      <c r="P101" s="19">
        <v>2.8</v>
      </c>
      <c r="Q101" s="19">
        <f t="shared" si="7"/>
        <v>3.08</v>
      </c>
      <c r="R101" s="49">
        <v>2.15</v>
      </c>
      <c r="S101" s="20">
        <f t="shared" si="4"/>
        <v>107.5</v>
      </c>
      <c r="T101" s="55" t="str">
        <f t="shared" si="3"/>
        <v>VYHOVUJE</v>
      </c>
      <c r="V101" s="72"/>
    </row>
    <row r="102" spans="1:22" ht="30">
      <c r="A102" s="62"/>
      <c r="B102" s="79">
        <v>97</v>
      </c>
      <c r="C102" s="80" t="s">
        <v>210</v>
      </c>
      <c r="D102" s="81">
        <v>100</v>
      </c>
      <c r="E102" s="82" t="s">
        <v>25</v>
      </c>
      <c r="F102" s="123" t="s">
        <v>211</v>
      </c>
      <c r="G102" s="84"/>
      <c r="H102" s="151"/>
      <c r="I102" s="165"/>
      <c r="J102" s="165"/>
      <c r="K102" s="151"/>
      <c r="L102" s="151"/>
      <c r="M102" s="151"/>
      <c r="N102" s="19">
        <f t="shared" si="12"/>
        <v>280</v>
      </c>
      <c r="O102" s="19">
        <f t="shared" si="13"/>
        <v>308</v>
      </c>
      <c r="P102" s="19">
        <v>2.8</v>
      </c>
      <c r="Q102" s="19">
        <f t="shared" si="7"/>
        <v>3.08</v>
      </c>
      <c r="R102" s="49">
        <v>2.15</v>
      </c>
      <c r="S102" s="20">
        <f t="shared" si="4"/>
        <v>215</v>
      </c>
      <c r="T102" s="55" t="str">
        <f t="shared" si="3"/>
        <v>VYHOVUJE</v>
      </c>
      <c r="V102" s="72"/>
    </row>
    <row r="103" spans="1:22" ht="30">
      <c r="A103" s="62"/>
      <c r="B103" s="79">
        <v>98</v>
      </c>
      <c r="C103" s="80" t="s">
        <v>212</v>
      </c>
      <c r="D103" s="81">
        <v>100</v>
      </c>
      <c r="E103" s="82" t="s">
        <v>25</v>
      </c>
      <c r="F103" s="123" t="s">
        <v>213</v>
      </c>
      <c r="G103" s="84"/>
      <c r="H103" s="151"/>
      <c r="I103" s="165"/>
      <c r="J103" s="165"/>
      <c r="K103" s="151"/>
      <c r="L103" s="151"/>
      <c r="M103" s="151"/>
      <c r="N103" s="19">
        <f t="shared" si="12"/>
        <v>280</v>
      </c>
      <c r="O103" s="19">
        <f t="shared" si="13"/>
        <v>308</v>
      </c>
      <c r="P103" s="19">
        <v>2.8</v>
      </c>
      <c r="Q103" s="19">
        <f t="shared" si="7"/>
        <v>3.08</v>
      </c>
      <c r="R103" s="49">
        <v>2.15</v>
      </c>
      <c r="S103" s="20">
        <f t="shared" si="4"/>
        <v>215</v>
      </c>
      <c r="T103" s="55" t="str">
        <f t="shared" si="3"/>
        <v>VYHOVUJE</v>
      </c>
      <c r="V103" s="72"/>
    </row>
    <row r="104" spans="1:22" ht="30">
      <c r="A104" s="62"/>
      <c r="B104" s="79">
        <v>99</v>
      </c>
      <c r="C104" s="80" t="s">
        <v>214</v>
      </c>
      <c r="D104" s="81">
        <v>100</v>
      </c>
      <c r="E104" s="82" t="s">
        <v>25</v>
      </c>
      <c r="F104" s="123" t="s">
        <v>215</v>
      </c>
      <c r="G104" s="84"/>
      <c r="H104" s="151"/>
      <c r="I104" s="165"/>
      <c r="J104" s="165"/>
      <c r="K104" s="151"/>
      <c r="L104" s="151"/>
      <c r="M104" s="151"/>
      <c r="N104" s="19">
        <f t="shared" ref="N104:N116" si="14">D104*P104</f>
        <v>280</v>
      </c>
      <c r="O104" s="19">
        <f t="shared" ref="O104:O119" si="15">D104*Q104</f>
        <v>308</v>
      </c>
      <c r="P104" s="19">
        <v>2.8</v>
      </c>
      <c r="Q104" s="19">
        <f t="shared" si="7"/>
        <v>3.08</v>
      </c>
      <c r="R104" s="49">
        <v>2.15</v>
      </c>
      <c r="S104" s="20">
        <f t="shared" ref="S104:S120" si="16">D104*R104</f>
        <v>215</v>
      </c>
      <c r="T104" s="55" t="str">
        <f t="shared" si="3"/>
        <v>VYHOVUJE</v>
      </c>
      <c r="V104" s="72"/>
    </row>
    <row r="105" spans="1:22" ht="30">
      <c r="A105" s="62"/>
      <c r="B105" s="79">
        <v>100</v>
      </c>
      <c r="C105" s="80" t="s">
        <v>216</v>
      </c>
      <c r="D105" s="81">
        <v>100</v>
      </c>
      <c r="E105" s="82" t="s">
        <v>25</v>
      </c>
      <c r="F105" s="123" t="s">
        <v>217</v>
      </c>
      <c r="G105" s="84"/>
      <c r="H105" s="151"/>
      <c r="I105" s="165"/>
      <c r="J105" s="165"/>
      <c r="K105" s="151"/>
      <c r="L105" s="151"/>
      <c r="M105" s="151"/>
      <c r="N105" s="19">
        <f t="shared" si="14"/>
        <v>280</v>
      </c>
      <c r="O105" s="19">
        <f t="shared" si="15"/>
        <v>308</v>
      </c>
      <c r="P105" s="19">
        <v>2.8</v>
      </c>
      <c r="Q105" s="19">
        <f t="shared" si="7"/>
        <v>3.08</v>
      </c>
      <c r="R105" s="49">
        <v>2.15</v>
      </c>
      <c r="S105" s="20">
        <f t="shared" si="16"/>
        <v>215</v>
      </c>
      <c r="T105" s="55" t="str">
        <f t="shared" si="3"/>
        <v>VYHOVUJE</v>
      </c>
      <c r="V105" s="72"/>
    </row>
    <row r="106" spans="1:22" ht="30">
      <c r="A106" s="62"/>
      <c r="B106" s="79">
        <v>101</v>
      </c>
      <c r="C106" s="80" t="s">
        <v>218</v>
      </c>
      <c r="D106" s="81">
        <v>100</v>
      </c>
      <c r="E106" s="82" t="s">
        <v>25</v>
      </c>
      <c r="F106" s="123" t="s">
        <v>219</v>
      </c>
      <c r="G106" s="84"/>
      <c r="H106" s="151"/>
      <c r="I106" s="165"/>
      <c r="J106" s="165"/>
      <c r="K106" s="151"/>
      <c r="L106" s="151"/>
      <c r="M106" s="151"/>
      <c r="N106" s="19">
        <f t="shared" si="14"/>
        <v>320</v>
      </c>
      <c r="O106" s="19">
        <f t="shared" si="15"/>
        <v>352.00000000000006</v>
      </c>
      <c r="P106" s="19">
        <v>3.2</v>
      </c>
      <c r="Q106" s="19">
        <f t="shared" si="7"/>
        <v>3.5200000000000005</v>
      </c>
      <c r="R106" s="49">
        <v>1.85</v>
      </c>
      <c r="S106" s="20">
        <f t="shared" si="16"/>
        <v>185</v>
      </c>
      <c r="T106" s="55" t="str">
        <f t="shared" si="3"/>
        <v>VYHOVUJE</v>
      </c>
      <c r="V106" s="72"/>
    </row>
    <row r="107" spans="1:22">
      <c r="A107" s="62"/>
      <c r="B107" s="79">
        <v>102</v>
      </c>
      <c r="C107" s="80" t="s">
        <v>220</v>
      </c>
      <c r="D107" s="81">
        <v>40</v>
      </c>
      <c r="E107" s="82" t="s">
        <v>17</v>
      </c>
      <c r="F107" s="123" t="s">
        <v>221</v>
      </c>
      <c r="G107" s="84"/>
      <c r="H107" s="151"/>
      <c r="I107" s="165"/>
      <c r="J107" s="165"/>
      <c r="K107" s="151"/>
      <c r="L107" s="151"/>
      <c r="M107" s="151"/>
      <c r="N107" s="19">
        <f t="shared" si="14"/>
        <v>240</v>
      </c>
      <c r="O107" s="19">
        <f t="shared" si="15"/>
        <v>264</v>
      </c>
      <c r="P107" s="19">
        <v>6</v>
      </c>
      <c r="Q107" s="19">
        <f t="shared" si="7"/>
        <v>6.6000000000000005</v>
      </c>
      <c r="R107" s="49">
        <v>4.4000000000000004</v>
      </c>
      <c r="S107" s="20">
        <f t="shared" si="16"/>
        <v>176</v>
      </c>
      <c r="T107" s="55" t="str">
        <f t="shared" si="3"/>
        <v>VYHOVUJE</v>
      </c>
      <c r="V107" s="72"/>
    </row>
    <row r="108" spans="1:22" ht="30">
      <c r="A108" s="62"/>
      <c r="B108" s="79">
        <v>103</v>
      </c>
      <c r="C108" s="80" t="s">
        <v>222</v>
      </c>
      <c r="D108" s="81">
        <v>2</v>
      </c>
      <c r="E108" s="82" t="s">
        <v>17</v>
      </c>
      <c r="F108" s="123" t="s">
        <v>223</v>
      </c>
      <c r="G108" s="84"/>
      <c r="H108" s="151"/>
      <c r="I108" s="165"/>
      <c r="J108" s="165"/>
      <c r="K108" s="151"/>
      <c r="L108" s="151"/>
      <c r="M108" s="151"/>
      <c r="N108" s="19">
        <f t="shared" si="14"/>
        <v>400</v>
      </c>
      <c r="O108" s="19">
        <f t="shared" si="15"/>
        <v>440.00000000000006</v>
      </c>
      <c r="P108" s="19">
        <v>200</v>
      </c>
      <c r="Q108" s="19">
        <f t="shared" si="7"/>
        <v>220.00000000000003</v>
      </c>
      <c r="R108" s="49">
        <v>106.9</v>
      </c>
      <c r="S108" s="20">
        <f t="shared" si="16"/>
        <v>213.8</v>
      </c>
      <c r="T108" s="55" t="str">
        <f t="shared" si="3"/>
        <v>VYHOVUJE</v>
      </c>
      <c r="V108" s="72"/>
    </row>
    <row r="109" spans="1:22" ht="30">
      <c r="A109" s="62"/>
      <c r="B109" s="79">
        <v>104</v>
      </c>
      <c r="C109" s="124" t="s">
        <v>224</v>
      </c>
      <c r="D109" s="81">
        <v>250</v>
      </c>
      <c r="E109" s="125" t="s">
        <v>25</v>
      </c>
      <c r="F109" s="123" t="s">
        <v>225</v>
      </c>
      <c r="G109" s="84"/>
      <c r="H109" s="151"/>
      <c r="I109" s="165"/>
      <c r="J109" s="165"/>
      <c r="K109" s="151"/>
      <c r="L109" s="151"/>
      <c r="M109" s="151"/>
      <c r="N109" s="19">
        <f t="shared" si="14"/>
        <v>1000</v>
      </c>
      <c r="O109" s="19">
        <f t="shared" si="15"/>
        <v>1100</v>
      </c>
      <c r="P109" s="19">
        <v>4</v>
      </c>
      <c r="Q109" s="19">
        <f t="shared" si="7"/>
        <v>4.4000000000000004</v>
      </c>
      <c r="R109" s="49">
        <v>0.45</v>
      </c>
      <c r="S109" s="20">
        <f t="shared" si="16"/>
        <v>112.5</v>
      </c>
      <c r="T109" s="55" t="str">
        <f t="shared" si="3"/>
        <v>VYHOVUJE</v>
      </c>
      <c r="V109" s="72"/>
    </row>
    <row r="110" spans="1:22" ht="45">
      <c r="A110" s="62"/>
      <c r="B110" s="79">
        <v>105</v>
      </c>
      <c r="C110" s="124" t="s">
        <v>226</v>
      </c>
      <c r="D110" s="81">
        <v>6</v>
      </c>
      <c r="E110" s="125" t="s">
        <v>25</v>
      </c>
      <c r="F110" s="123" t="s">
        <v>227</v>
      </c>
      <c r="G110" s="84"/>
      <c r="H110" s="151"/>
      <c r="I110" s="165"/>
      <c r="J110" s="165"/>
      <c r="K110" s="151"/>
      <c r="L110" s="151"/>
      <c r="M110" s="151"/>
      <c r="N110" s="19">
        <f t="shared" si="14"/>
        <v>216</v>
      </c>
      <c r="O110" s="19">
        <f t="shared" si="15"/>
        <v>237.60000000000002</v>
      </c>
      <c r="P110" s="19">
        <v>36</v>
      </c>
      <c r="Q110" s="19">
        <f t="shared" si="7"/>
        <v>39.6</v>
      </c>
      <c r="R110" s="49">
        <v>7.2</v>
      </c>
      <c r="S110" s="20">
        <f t="shared" si="16"/>
        <v>43.2</v>
      </c>
      <c r="T110" s="55" t="str">
        <f t="shared" si="3"/>
        <v>VYHOVUJE</v>
      </c>
      <c r="V110" s="72"/>
    </row>
    <row r="111" spans="1:22" ht="83.25" customHeight="1">
      <c r="A111" s="62"/>
      <c r="B111" s="79">
        <v>106</v>
      </c>
      <c r="C111" s="124" t="s">
        <v>228</v>
      </c>
      <c r="D111" s="81">
        <v>1</v>
      </c>
      <c r="E111" s="125" t="s">
        <v>25</v>
      </c>
      <c r="F111" s="124" t="s">
        <v>264</v>
      </c>
      <c r="G111" s="84"/>
      <c r="H111" s="151"/>
      <c r="I111" s="165"/>
      <c r="J111" s="165"/>
      <c r="K111" s="151"/>
      <c r="L111" s="151"/>
      <c r="M111" s="151"/>
      <c r="N111" s="19">
        <f t="shared" si="14"/>
        <v>50</v>
      </c>
      <c r="O111" s="19">
        <f t="shared" si="15"/>
        <v>55.000000000000007</v>
      </c>
      <c r="P111" s="19">
        <v>50</v>
      </c>
      <c r="Q111" s="19">
        <f t="shared" si="7"/>
        <v>55.000000000000007</v>
      </c>
      <c r="R111" s="49">
        <v>20</v>
      </c>
      <c r="S111" s="20">
        <f t="shared" si="16"/>
        <v>20</v>
      </c>
      <c r="T111" s="55" t="str">
        <f t="shared" si="3"/>
        <v>VYHOVUJE</v>
      </c>
      <c r="V111" s="72"/>
    </row>
    <row r="112" spans="1:22" ht="78" customHeight="1">
      <c r="A112" s="62"/>
      <c r="B112" s="79">
        <v>107</v>
      </c>
      <c r="C112" s="124" t="s">
        <v>229</v>
      </c>
      <c r="D112" s="81">
        <v>1</v>
      </c>
      <c r="E112" s="125" t="s">
        <v>25</v>
      </c>
      <c r="F112" s="123" t="s">
        <v>230</v>
      </c>
      <c r="G112" s="84"/>
      <c r="H112" s="151"/>
      <c r="I112" s="165"/>
      <c r="J112" s="165"/>
      <c r="K112" s="151"/>
      <c r="L112" s="151"/>
      <c r="M112" s="151"/>
      <c r="N112" s="19">
        <f t="shared" si="14"/>
        <v>50</v>
      </c>
      <c r="O112" s="19">
        <f t="shared" si="15"/>
        <v>55.000000000000007</v>
      </c>
      <c r="P112" s="19">
        <v>50</v>
      </c>
      <c r="Q112" s="19">
        <f t="shared" si="7"/>
        <v>55.000000000000007</v>
      </c>
      <c r="R112" s="49">
        <v>20</v>
      </c>
      <c r="S112" s="20">
        <f t="shared" si="16"/>
        <v>20</v>
      </c>
      <c r="T112" s="55" t="str">
        <f t="shared" si="3"/>
        <v>VYHOVUJE</v>
      </c>
      <c r="V112" s="72"/>
    </row>
    <row r="113" spans="1:22" ht="45">
      <c r="A113" s="62"/>
      <c r="B113" s="79">
        <v>108</v>
      </c>
      <c r="C113" s="124" t="s">
        <v>231</v>
      </c>
      <c r="D113" s="81">
        <v>5</v>
      </c>
      <c r="E113" s="125" t="s">
        <v>25</v>
      </c>
      <c r="F113" s="123" t="s">
        <v>249</v>
      </c>
      <c r="G113" s="84"/>
      <c r="H113" s="151"/>
      <c r="I113" s="165"/>
      <c r="J113" s="165"/>
      <c r="K113" s="151"/>
      <c r="L113" s="151"/>
      <c r="M113" s="151"/>
      <c r="N113" s="19">
        <f t="shared" si="14"/>
        <v>45</v>
      </c>
      <c r="O113" s="19">
        <f t="shared" si="15"/>
        <v>49.5</v>
      </c>
      <c r="P113" s="19">
        <v>9</v>
      </c>
      <c r="Q113" s="19">
        <f t="shared" si="7"/>
        <v>9.9</v>
      </c>
      <c r="R113" s="49">
        <v>5.65</v>
      </c>
      <c r="S113" s="20">
        <f t="shared" si="16"/>
        <v>28.25</v>
      </c>
      <c r="T113" s="55" t="str">
        <f t="shared" si="3"/>
        <v>VYHOVUJE</v>
      </c>
      <c r="V113" s="72"/>
    </row>
    <row r="114" spans="1:22" ht="51" customHeight="1">
      <c r="A114" s="62"/>
      <c r="B114" s="79">
        <v>109</v>
      </c>
      <c r="C114" s="124" t="s">
        <v>232</v>
      </c>
      <c r="D114" s="81">
        <v>5</v>
      </c>
      <c r="E114" s="125" t="s">
        <v>25</v>
      </c>
      <c r="F114" s="123" t="s">
        <v>250</v>
      </c>
      <c r="G114" s="84"/>
      <c r="H114" s="151"/>
      <c r="I114" s="165"/>
      <c r="J114" s="165"/>
      <c r="K114" s="151"/>
      <c r="L114" s="151"/>
      <c r="M114" s="151"/>
      <c r="N114" s="19">
        <f t="shared" si="14"/>
        <v>45</v>
      </c>
      <c r="O114" s="19">
        <f t="shared" si="15"/>
        <v>49.5</v>
      </c>
      <c r="P114" s="19">
        <v>9</v>
      </c>
      <c r="Q114" s="19">
        <f t="shared" si="7"/>
        <v>9.9</v>
      </c>
      <c r="R114" s="49">
        <v>5.65</v>
      </c>
      <c r="S114" s="20">
        <f t="shared" si="16"/>
        <v>28.25</v>
      </c>
      <c r="T114" s="55" t="str">
        <f t="shared" si="3"/>
        <v>VYHOVUJE</v>
      </c>
      <c r="V114" s="72"/>
    </row>
    <row r="115" spans="1:22" ht="30">
      <c r="A115" s="62"/>
      <c r="B115" s="79">
        <v>110</v>
      </c>
      <c r="C115" s="124" t="s">
        <v>90</v>
      </c>
      <c r="D115" s="81">
        <v>1</v>
      </c>
      <c r="E115" s="125" t="s">
        <v>25</v>
      </c>
      <c r="F115" s="123" t="s">
        <v>251</v>
      </c>
      <c r="G115" s="84"/>
      <c r="H115" s="151"/>
      <c r="I115" s="165"/>
      <c r="J115" s="165"/>
      <c r="K115" s="151"/>
      <c r="L115" s="151"/>
      <c r="M115" s="151"/>
      <c r="N115" s="19">
        <f t="shared" si="14"/>
        <v>90</v>
      </c>
      <c r="O115" s="19">
        <f t="shared" si="15"/>
        <v>99.000000000000014</v>
      </c>
      <c r="P115" s="19">
        <v>90</v>
      </c>
      <c r="Q115" s="19">
        <f t="shared" si="7"/>
        <v>99.000000000000014</v>
      </c>
      <c r="R115" s="49">
        <v>21</v>
      </c>
      <c r="S115" s="20">
        <f t="shared" si="16"/>
        <v>21</v>
      </c>
      <c r="T115" s="55" t="str">
        <f t="shared" si="3"/>
        <v>VYHOVUJE</v>
      </c>
      <c r="V115" s="72"/>
    </row>
    <row r="116" spans="1:22">
      <c r="A116" s="62"/>
      <c r="B116" s="79">
        <v>111</v>
      </c>
      <c r="C116" s="124" t="s">
        <v>233</v>
      </c>
      <c r="D116" s="81">
        <v>1</v>
      </c>
      <c r="E116" s="125" t="s">
        <v>25</v>
      </c>
      <c r="F116" s="123" t="s">
        <v>234</v>
      </c>
      <c r="G116" s="84"/>
      <c r="H116" s="151"/>
      <c r="I116" s="165"/>
      <c r="J116" s="165"/>
      <c r="K116" s="151"/>
      <c r="L116" s="151"/>
      <c r="M116" s="151"/>
      <c r="N116" s="19">
        <f t="shared" si="14"/>
        <v>30</v>
      </c>
      <c r="O116" s="19">
        <f t="shared" si="15"/>
        <v>33</v>
      </c>
      <c r="P116" s="19">
        <v>30</v>
      </c>
      <c r="Q116" s="19">
        <f t="shared" si="7"/>
        <v>33</v>
      </c>
      <c r="R116" s="49">
        <v>14.2</v>
      </c>
      <c r="S116" s="20">
        <f t="shared" si="16"/>
        <v>14.2</v>
      </c>
      <c r="T116" s="55" t="str">
        <f t="shared" si="3"/>
        <v>VYHOVUJE</v>
      </c>
      <c r="V116" s="72"/>
    </row>
    <row r="117" spans="1:22" ht="30">
      <c r="A117" s="62"/>
      <c r="B117" s="79">
        <v>112</v>
      </c>
      <c r="C117" s="124" t="s">
        <v>235</v>
      </c>
      <c r="D117" s="81">
        <v>1</v>
      </c>
      <c r="E117" s="125" t="s">
        <v>25</v>
      </c>
      <c r="F117" s="123" t="s">
        <v>236</v>
      </c>
      <c r="G117" s="84"/>
      <c r="H117" s="151"/>
      <c r="I117" s="165"/>
      <c r="J117" s="165"/>
      <c r="K117" s="151"/>
      <c r="L117" s="151"/>
      <c r="M117" s="151"/>
      <c r="N117" s="19">
        <f>D117*P117</f>
        <v>35</v>
      </c>
      <c r="O117" s="19">
        <f t="shared" si="15"/>
        <v>38.5</v>
      </c>
      <c r="P117" s="19">
        <v>35</v>
      </c>
      <c r="Q117" s="19">
        <f t="shared" si="7"/>
        <v>38.5</v>
      </c>
      <c r="R117" s="49">
        <v>16.8</v>
      </c>
      <c r="S117" s="20">
        <f t="shared" si="16"/>
        <v>16.8</v>
      </c>
      <c r="T117" s="55" t="str">
        <f t="shared" si="3"/>
        <v>VYHOVUJE</v>
      </c>
      <c r="V117" s="72"/>
    </row>
    <row r="118" spans="1:22" ht="69" customHeight="1">
      <c r="A118" s="62"/>
      <c r="B118" s="79">
        <v>113</v>
      </c>
      <c r="C118" s="80" t="s">
        <v>254</v>
      </c>
      <c r="D118" s="81">
        <v>2000</v>
      </c>
      <c r="E118" s="82" t="s">
        <v>25</v>
      </c>
      <c r="F118" s="83" t="s">
        <v>263</v>
      </c>
      <c r="G118" s="84"/>
      <c r="H118" s="151"/>
      <c r="I118" s="165"/>
      <c r="J118" s="165"/>
      <c r="K118" s="151"/>
      <c r="L118" s="151"/>
      <c r="M118" s="151"/>
      <c r="N118" s="19">
        <f>D118*P118</f>
        <v>5400</v>
      </c>
      <c r="O118" s="19">
        <f t="shared" si="15"/>
        <v>5940.0000000000009</v>
      </c>
      <c r="P118" s="19">
        <v>2.7</v>
      </c>
      <c r="Q118" s="19">
        <f t="shared" si="7"/>
        <v>2.9700000000000006</v>
      </c>
      <c r="R118" s="49">
        <v>1.55</v>
      </c>
      <c r="S118" s="20">
        <f t="shared" si="16"/>
        <v>3100</v>
      </c>
      <c r="T118" s="55" t="str">
        <f t="shared" si="3"/>
        <v>VYHOVUJE</v>
      </c>
      <c r="V118" s="72"/>
    </row>
    <row r="119" spans="1:22" ht="24" customHeight="1">
      <c r="A119" s="62"/>
      <c r="B119" s="79">
        <v>114</v>
      </c>
      <c r="C119" s="80" t="s">
        <v>255</v>
      </c>
      <c r="D119" s="81">
        <v>110</v>
      </c>
      <c r="E119" s="82" t="s">
        <v>25</v>
      </c>
      <c r="F119" s="83" t="s">
        <v>265</v>
      </c>
      <c r="G119" s="84"/>
      <c r="H119" s="151"/>
      <c r="I119" s="165"/>
      <c r="J119" s="165"/>
      <c r="K119" s="151"/>
      <c r="L119" s="151"/>
      <c r="M119" s="151"/>
      <c r="N119" s="19">
        <f>D119*P119</f>
        <v>770</v>
      </c>
      <c r="O119" s="19">
        <f t="shared" si="15"/>
        <v>847.00000000000011</v>
      </c>
      <c r="P119" s="19">
        <v>7</v>
      </c>
      <c r="Q119" s="19">
        <f t="shared" si="7"/>
        <v>7.7000000000000011</v>
      </c>
      <c r="R119" s="49">
        <v>6.3</v>
      </c>
      <c r="S119" s="20">
        <f t="shared" si="16"/>
        <v>693</v>
      </c>
      <c r="T119" s="55" t="str">
        <f t="shared" si="3"/>
        <v>VYHOVUJE</v>
      </c>
      <c r="V119" s="72"/>
    </row>
    <row r="120" spans="1:22" ht="22.5" customHeight="1" thickBot="1">
      <c r="A120" s="62"/>
      <c r="B120" s="91">
        <v>115</v>
      </c>
      <c r="C120" s="126" t="s">
        <v>252</v>
      </c>
      <c r="D120" s="93">
        <v>200</v>
      </c>
      <c r="E120" s="127" t="s">
        <v>25</v>
      </c>
      <c r="F120" s="128" t="s">
        <v>253</v>
      </c>
      <c r="G120" s="96"/>
      <c r="H120" s="148"/>
      <c r="I120" s="150"/>
      <c r="J120" s="150"/>
      <c r="K120" s="148"/>
      <c r="L120" s="148"/>
      <c r="M120" s="148"/>
      <c r="N120" s="21">
        <f>D120*P120</f>
        <v>900</v>
      </c>
      <c r="O120" s="21">
        <f>D120*Q120</f>
        <v>990</v>
      </c>
      <c r="P120" s="21">
        <v>4.5</v>
      </c>
      <c r="Q120" s="21">
        <f t="shared" si="7"/>
        <v>4.95</v>
      </c>
      <c r="R120" s="51">
        <v>3.05</v>
      </c>
      <c r="S120" s="22">
        <f t="shared" si="16"/>
        <v>610</v>
      </c>
      <c r="T120" s="56" t="str">
        <f t="shared" si="3"/>
        <v>VYHOVUJE</v>
      </c>
      <c r="V120" s="72"/>
    </row>
    <row r="121" spans="1:22" ht="13.5" customHeight="1" thickTop="1" thickBot="1">
      <c r="A121" s="129"/>
      <c r="B121" s="130"/>
      <c r="C121" s="58"/>
      <c r="D121" s="131"/>
      <c r="E121" s="130"/>
      <c r="F121" s="132"/>
      <c r="G121" s="130"/>
      <c r="H121" s="130"/>
      <c r="I121" s="130"/>
      <c r="J121" s="130"/>
      <c r="K121" s="130"/>
      <c r="M121" s="130"/>
      <c r="N121" s="130"/>
      <c r="O121" s="130"/>
      <c r="P121" s="130"/>
      <c r="Q121" s="130"/>
      <c r="R121" s="130"/>
      <c r="S121" s="130"/>
      <c r="T121" s="130"/>
      <c r="U121" s="130"/>
    </row>
    <row r="122" spans="1:22" ht="60.75" customHeight="1" thickTop="1" thickBot="1">
      <c r="A122" s="133"/>
      <c r="B122" s="158" t="s">
        <v>4</v>
      </c>
      <c r="C122" s="158"/>
      <c r="D122" s="158"/>
      <c r="E122" s="158"/>
      <c r="F122" s="158"/>
      <c r="G122" s="158"/>
      <c r="H122" s="11"/>
      <c r="I122" s="11"/>
      <c r="J122" s="11"/>
      <c r="K122" s="134"/>
      <c r="L122" s="135"/>
      <c r="M122" s="135"/>
      <c r="N122" s="135"/>
      <c r="O122" s="12"/>
      <c r="P122" s="41" t="s">
        <v>5</v>
      </c>
      <c r="Q122" s="39" t="s">
        <v>6</v>
      </c>
      <c r="R122" s="152" t="s">
        <v>7</v>
      </c>
      <c r="S122" s="153"/>
      <c r="T122" s="154"/>
    </row>
    <row r="123" spans="1:22" ht="33" customHeight="1" thickTop="1" thickBot="1">
      <c r="A123" s="133"/>
      <c r="B123" s="159" t="s">
        <v>275</v>
      </c>
      <c r="C123" s="159"/>
      <c r="D123" s="159"/>
      <c r="E123" s="159"/>
      <c r="F123" s="159"/>
      <c r="G123" s="159"/>
      <c r="H123" s="136"/>
      <c r="K123" s="13"/>
      <c r="L123" s="17"/>
      <c r="M123" s="13"/>
      <c r="N123" s="13"/>
      <c r="O123" s="14"/>
      <c r="P123" s="15">
        <f>SUM(N6:N120)</f>
        <v>72230.100000000006</v>
      </c>
      <c r="Q123" s="34">
        <f>SUM(O6:O120)</f>
        <v>79453.110000000015</v>
      </c>
      <c r="R123" s="155">
        <f>SUM(S6:S120)</f>
        <v>45506.799999999996</v>
      </c>
      <c r="S123" s="156"/>
      <c r="T123" s="157"/>
      <c r="V123" s="72"/>
    </row>
    <row r="124" spans="1:22" ht="39.75" customHeight="1" thickTop="1">
      <c r="A124" s="133"/>
      <c r="I124" s="16"/>
      <c r="J124" s="16"/>
      <c r="K124" s="17"/>
      <c r="L124" s="17"/>
      <c r="M124" s="17"/>
      <c r="N124" s="17"/>
      <c r="O124" s="138"/>
      <c r="P124" s="138"/>
      <c r="Q124" s="138"/>
      <c r="R124" s="139"/>
      <c r="S124" s="139"/>
      <c r="T124" s="139"/>
      <c r="U124" s="139"/>
    </row>
    <row r="125" spans="1:22" ht="19.899999999999999" customHeight="1">
      <c r="A125" s="133"/>
      <c r="K125" s="17"/>
      <c r="L125" s="17"/>
      <c r="M125" s="17"/>
      <c r="N125" s="17"/>
      <c r="O125" s="138"/>
      <c r="P125" s="138"/>
      <c r="Q125" s="18"/>
      <c r="R125" s="18"/>
      <c r="S125" s="18"/>
      <c r="T125" s="139"/>
      <c r="U125" s="139"/>
    </row>
    <row r="126" spans="1:22" ht="71.25" customHeight="1">
      <c r="A126" s="133"/>
      <c r="K126" s="17"/>
      <c r="L126" s="17"/>
      <c r="M126" s="17"/>
      <c r="N126" s="17"/>
      <c r="O126" s="138"/>
      <c r="P126" s="138"/>
      <c r="Q126" s="18"/>
      <c r="R126" s="18"/>
      <c r="S126" s="18"/>
      <c r="T126" s="139"/>
      <c r="U126" s="139"/>
    </row>
    <row r="127" spans="1:22" ht="36" customHeight="1">
      <c r="A127" s="133"/>
      <c r="K127" s="11"/>
      <c r="L127" s="140"/>
      <c r="M127" s="141"/>
      <c r="N127" s="141"/>
      <c r="O127" s="141"/>
      <c r="P127" s="141"/>
      <c r="Q127" s="138"/>
      <c r="R127" s="139"/>
      <c r="S127" s="139"/>
      <c r="T127" s="139"/>
      <c r="U127" s="139"/>
    </row>
    <row r="128" spans="1:22" ht="14.25" customHeight="1">
      <c r="A128" s="133"/>
      <c r="B128" s="139"/>
      <c r="C128" s="142"/>
      <c r="D128" s="143"/>
      <c r="E128" s="144"/>
      <c r="F128" s="145"/>
      <c r="G128" s="138"/>
      <c r="H128" s="138"/>
      <c r="I128" s="138"/>
      <c r="J128" s="139"/>
      <c r="K128" s="139"/>
      <c r="L128" s="146"/>
      <c r="M128" s="139"/>
      <c r="N128" s="138"/>
      <c r="O128" s="138"/>
      <c r="P128" s="138"/>
      <c r="Q128" s="138"/>
      <c r="R128" s="139"/>
      <c r="S128" s="139"/>
      <c r="T128" s="139"/>
      <c r="U128" s="139"/>
    </row>
    <row r="129" spans="1:21" ht="14.25" customHeight="1">
      <c r="A129" s="133"/>
      <c r="B129" s="139"/>
      <c r="C129" s="142"/>
      <c r="D129" s="143"/>
      <c r="E129" s="144"/>
      <c r="F129" s="145"/>
      <c r="G129" s="138"/>
      <c r="H129" s="138"/>
      <c r="I129" s="138"/>
      <c r="J129" s="139"/>
      <c r="K129" s="139"/>
      <c r="L129" s="146"/>
      <c r="M129" s="139"/>
      <c r="N129" s="138"/>
      <c r="O129" s="138"/>
      <c r="P129" s="138"/>
      <c r="Q129" s="138"/>
      <c r="R129" s="139"/>
      <c r="S129" s="139"/>
      <c r="T129" s="139"/>
      <c r="U129" s="139"/>
    </row>
    <row r="130" spans="1:21" ht="14.25" customHeight="1">
      <c r="A130" s="133"/>
      <c r="B130" s="139"/>
      <c r="C130" s="142"/>
      <c r="D130" s="143"/>
      <c r="E130" s="144"/>
      <c r="F130" s="145"/>
      <c r="G130" s="138"/>
      <c r="H130" s="138"/>
      <c r="I130" s="138"/>
      <c r="J130" s="139"/>
      <c r="K130" s="139"/>
      <c r="L130" s="146"/>
      <c r="M130" s="139"/>
      <c r="N130" s="138"/>
      <c r="O130" s="138"/>
      <c r="P130" s="138"/>
      <c r="Q130" s="138"/>
      <c r="R130" s="139"/>
      <c r="S130" s="139"/>
      <c r="T130" s="139"/>
      <c r="U130" s="139"/>
    </row>
    <row r="131" spans="1:21" ht="14.25" customHeight="1">
      <c r="A131" s="133"/>
      <c r="B131" s="139"/>
      <c r="C131" s="142"/>
      <c r="D131" s="143"/>
      <c r="E131" s="144"/>
      <c r="F131" s="145"/>
      <c r="G131" s="138"/>
      <c r="H131" s="138"/>
      <c r="I131" s="138"/>
      <c r="J131" s="139"/>
      <c r="K131" s="139"/>
      <c r="L131" s="146"/>
      <c r="M131" s="139"/>
      <c r="N131" s="138"/>
      <c r="O131" s="138"/>
      <c r="P131" s="138"/>
      <c r="Q131" s="138"/>
      <c r="R131" s="139"/>
      <c r="S131" s="139"/>
      <c r="T131" s="139"/>
      <c r="U131" s="139"/>
    </row>
    <row r="132" spans="1:21">
      <c r="C132" s="58"/>
      <c r="D132" s="131"/>
      <c r="E132" s="1"/>
      <c r="F132" s="132"/>
      <c r="G132" s="1"/>
      <c r="H132" s="1"/>
      <c r="I132" s="1"/>
      <c r="M132" s="1"/>
      <c r="N132" s="1"/>
      <c r="O132" s="1"/>
      <c r="P132" s="1"/>
    </row>
    <row r="133" spans="1:21">
      <c r="C133" s="58"/>
      <c r="D133" s="131"/>
      <c r="E133" s="1"/>
      <c r="F133" s="132"/>
      <c r="G133" s="1"/>
      <c r="H133" s="1"/>
      <c r="I133" s="1"/>
      <c r="M133" s="1"/>
      <c r="N133" s="1"/>
      <c r="O133" s="1"/>
      <c r="P133" s="1"/>
    </row>
    <row r="134" spans="1:21">
      <c r="C134" s="58"/>
      <c r="D134" s="131"/>
      <c r="E134" s="1"/>
      <c r="F134" s="132"/>
      <c r="G134" s="1"/>
      <c r="H134" s="1"/>
      <c r="I134" s="1"/>
      <c r="M134" s="1"/>
      <c r="N134" s="1"/>
      <c r="O134" s="1"/>
      <c r="P134" s="1"/>
    </row>
    <row r="135" spans="1:21">
      <c r="C135" s="58"/>
      <c r="D135" s="131"/>
      <c r="E135" s="1"/>
      <c r="F135" s="132"/>
      <c r="G135" s="1"/>
      <c r="H135" s="1"/>
      <c r="I135" s="1"/>
      <c r="M135" s="1"/>
      <c r="N135" s="1"/>
      <c r="O135" s="1"/>
      <c r="P135" s="1"/>
    </row>
    <row r="136" spans="1:21">
      <c r="C136" s="58"/>
      <c r="D136" s="131"/>
      <c r="E136" s="1"/>
      <c r="F136" s="132"/>
      <c r="G136" s="1"/>
      <c r="H136" s="1"/>
      <c r="I136" s="1"/>
      <c r="M136" s="1"/>
      <c r="N136" s="1"/>
      <c r="O136" s="1"/>
      <c r="P136" s="1"/>
    </row>
    <row r="137" spans="1:21">
      <c r="C137" s="58"/>
      <c r="D137" s="131"/>
      <c r="E137" s="1"/>
      <c r="F137" s="132"/>
      <c r="G137" s="1"/>
      <c r="H137" s="1"/>
      <c r="I137" s="1"/>
      <c r="M137" s="1"/>
      <c r="N137" s="1"/>
      <c r="O137" s="1"/>
      <c r="P137" s="1"/>
    </row>
    <row r="138" spans="1:21">
      <c r="C138" s="58"/>
      <c r="D138" s="131"/>
      <c r="E138" s="1"/>
      <c r="F138" s="132"/>
      <c r="G138" s="1"/>
      <c r="H138" s="1"/>
      <c r="I138" s="1"/>
      <c r="M138" s="1"/>
      <c r="N138" s="1"/>
      <c r="O138" s="1"/>
      <c r="P138" s="1"/>
    </row>
    <row r="139" spans="1:21">
      <c r="C139" s="58"/>
      <c r="D139" s="131"/>
      <c r="E139" s="1"/>
      <c r="F139" s="132"/>
      <c r="G139" s="1"/>
      <c r="H139" s="1"/>
      <c r="I139" s="1"/>
      <c r="M139" s="1"/>
      <c r="N139" s="1"/>
      <c r="O139" s="1"/>
      <c r="P139" s="1"/>
    </row>
    <row r="140" spans="1:21">
      <c r="C140" s="58"/>
      <c r="D140" s="131"/>
      <c r="E140" s="1"/>
      <c r="F140" s="132"/>
      <c r="G140" s="1"/>
      <c r="H140" s="1"/>
      <c r="I140" s="1"/>
      <c r="M140" s="1"/>
      <c r="N140" s="1"/>
      <c r="O140" s="1"/>
      <c r="P140" s="1"/>
    </row>
    <row r="141" spans="1:21">
      <c r="C141" s="58"/>
      <c r="D141" s="131"/>
      <c r="E141" s="1"/>
      <c r="F141" s="132"/>
      <c r="G141" s="1"/>
      <c r="H141" s="1"/>
      <c r="I141" s="1"/>
      <c r="M141" s="1"/>
      <c r="N141" s="1"/>
      <c r="O141" s="1"/>
      <c r="P141" s="1"/>
    </row>
    <row r="142" spans="1:21">
      <c r="C142" s="58"/>
      <c r="D142" s="131"/>
      <c r="E142" s="1"/>
      <c r="F142" s="132"/>
      <c r="G142" s="1"/>
      <c r="H142" s="1"/>
      <c r="I142" s="1"/>
      <c r="M142" s="1"/>
      <c r="N142" s="1"/>
      <c r="O142" s="1"/>
      <c r="P142" s="1"/>
    </row>
    <row r="143" spans="1:21">
      <c r="C143" s="58"/>
      <c r="D143" s="131"/>
      <c r="E143" s="1"/>
      <c r="F143" s="132"/>
      <c r="G143" s="1"/>
      <c r="H143" s="1"/>
      <c r="I143" s="1"/>
      <c r="M143" s="1"/>
      <c r="N143" s="1"/>
      <c r="O143" s="1"/>
      <c r="P143" s="1"/>
    </row>
    <row r="144" spans="1:21">
      <c r="C144" s="58"/>
      <c r="D144" s="131"/>
      <c r="E144" s="1"/>
      <c r="F144" s="132"/>
      <c r="G144" s="1"/>
      <c r="H144" s="1"/>
      <c r="I144" s="1"/>
      <c r="M144" s="1"/>
      <c r="N144" s="1"/>
      <c r="O144" s="1"/>
      <c r="P144" s="1"/>
    </row>
    <row r="145" spans="3:16">
      <c r="C145" s="58"/>
      <c r="D145" s="131"/>
      <c r="E145" s="1"/>
      <c r="F145" s="132"/>
      <c r="G145" s="1"/>
      <c r="H145" s="1"/>
      <c r="I145" s="1"/>
      <c r="M145" s="1"/>
      <c r="N145" s="1"/>
      <c r="O145" s="1"/>
      <c r="P145" s="1"/>
    </row>
    <row r="146" spans="3:16">
      <c r="C146" s="58"/>
      <c r="D146" s="131"/>
      <c r="E146" s="1"/>
      <c r="F146" s="132"/>
      <c r="G146" s="1"/>
      <c r="H146" s="1"/>
      <c r="I146" s="1"/>
      <c r="M146" s="1"/>
      <c r="N146" s="1"/>
      <c r="O146" s="1"/>
      <c r="P146" s="1"/>
    </row>
    <row r="147" spans="3:16">
      <c r="C147" s="58"/>
      <c r="D147" s="131"/>
      <c r="E147" s="1"/>
      <c r="F147" s="132"/>
      <c r="G147" s="1"/>
      <c r="H147" s="1"/>
      <c r="I147" s="1"/>
      <c r="M147" s="1"/>
      <c r="N147" s="1"/>
      <c r="O147" s="1"/>
      <c r="P147" s="1"/>
    </row>
    <row r="148" spans="3:16">
      <c r="C148" s="58"/>
      <c r="D148" s="131"/>
      <c r="E148" s="1"/>
      <c r="F148" s="132"/>
      <c r="G148" s="1"/>
      <c r="H148" s="1"/>
      <c r="I148" s="1"/>
      <c r="M148" s="1"/>
      <c r="N148" s="1"/>
      <c r="O148" s="1"/>
      <c r="P148" s="1"/>
    </row>
    <row r="149" spans="3:16">
      <c r="C149" s="58"/>
      <c r="D149" s="131"/>
      <c r="E149" s="1"/>
      <c r="F149" s="132"/>
      <c r="G149" s="1"/>
      <c r="H149" s="1"/>
      <c r="I149" s="1"/>
      <c r="M149" s="1"/>
      <c r="N149" s="1"/>
      <c r="O149" s="1"/>
      <c r="P149" s="1"/>
    </row>
    <row r="150" spans="3:16">
      <c r="C150" s="58"/>
      <c r="D150" s="131"/>
      <c r="E150" s="1"/>
      <c r="F150" s="132"/>
      <c r="G150" s="1"/>
      <c r="H150" s="1"/>
      <c r="I150" s="1"/>
      <c r="M150" s="1"/>
      <c r="N150" s="1"/>
      <c r="O150" s="1"/>
      <c r="P150" s="1"/>
    </row>
    <row r="151" spans="3:16">
      <c r="C151" s="58"/>
      <c r="D151" s="131"/>
      <c r="E151" s="1"/>
      <c r="F151" s="132"/>
      <c r="G151" s="1"/>
      <c r="H151" s="1"/>
      <c r="I151" s="1"/>
      <c r="M151" s="1"/>
      <c r="N151" s="1"/>
      <c r="O151" s="1"/>
      <c r="P151" s="1"/>
    </row>
    <row r="152" spans="3:16">
      <c r="C152" s="58"/>
      <c r="D152" s="131"/>
      <c r="E152" s="1"/>
      <c r="F152" s="132"/>
      <c r="G152" s="1"/>
      <c r="H152" s="1"/>
      <c r="I152" s="1"/>
      <c r="M152" s="1"/>
      <c r="N152" s="1"/>
      <c r="O152" s="1"/>
      <c r="P152" s="1"/>
    </row>
    <row r="153" spans="3:16">
      <c r="C153" s="58"/>
      <c r="D153" s="131"/>
      <c r="E153" s="1"/>
      <c r="F153" s="132"/>
      <c r="G153" s="1"/>
      <c r="H153" s="1"/>
      <c r="I153" s="1"/>
      <c r="M153" s="1"/>
      <c r="N153" s="1"/>
      <c r="O153" s="1"/>
      <c r="P153" s="1"/>
    </row>
    <row r="154" spans="3:16">
      <c r="C154" s="58"/>
      <c r="D154" s="131"/>
      <c r="E154" s="1"/>
      <c r="F154" s="132"/>
      <c r="G154" s="1"/>
      <c r="H154" s="1"/>
      <c r="I154" s="1"/>
      <c r="M154" s="1"/>
      <c r="N154" s="1"/>
      <c r="O154" s="1"/>
      <c r="P154" s="1"/>
    </row>
    <row r="155" spans="3:16">
      <c r="C155" s="58"/>
      <c r="D155" s="131"/>
      <c r="E155" s="1"/>
      <c r="F155" s="132"/>
      <c r="G155" s="1"/>
      <c r="H155" s="1"/>
      <c r="I155" s="1"/>
      <c r="M155" s="1"/>
      <c r="N155" s="1"/>
      <c r="O155" s="1"/>
      <c r="P155" s="1"/>
    </row>
    <row r="156" spans="3:16">
      <c r="C156" s="58"/>
      <c r="D156" s="131"/>
      <c r="E156" s="1"/>
      <c r="F156" s="132"/>
      <c r="G156" s="1"/>
      <c r="H156" s="1"/>
      <c r="I156" s="1"/>
      <c r="M156" s="1"/>
      <c r="N156" s="1"/>
      <c r="O156" s="1"/>
      <c r="P156" s="1"/>
    </row>
    <row r="157" spans="3:16">
      <c r="C157" s="58"/>
      <c r="D157" s="131"/>
      <c r="E157" s="1"/>
      <c r="F157" s="132"/>
      <c r="G157" s="1"/>
      <c r="H157" s="1"/>
      <c r="I157" s="1"/>
      <c r="M157" s="1"/>
      <c r="N157" s="1"/>
      <c r="O157" s="1"/>
      <c r="P157" s="1"/>
    </row>
    <row r="158" spans="3:16">
      <c r="C158" s="58"/>
      <c r="D158" s="131"/>
      <c r="E158" s="1"/>
      <c r="F158" s="132"/>
      <c r="G158" s="1"/>
      <c r="H158" s="1"/>
      <c r="I158" s="1"/>
      <c r="M158" s="1"/>
      <c r="N158" s="1"/>
      <c r="O158" s="1"/>
      <c r="P158" s="1"/>
    </row>
    <row r="159" spans="3:16">
      <c r="C159" s="58"/>
      <c r="D159" s="131"/>
      <c r="E159" s="1"/>
      <c r="F159" s="132"/>
      <c r="G159" s="1"/>
      <c r="H159" s="1"/>
      <c r="I159" s="1"/>
      <c r="M159" s="1"/>
      <c r="N159" s="1"/>
      <c r="O159" s="1"/>
      <c r="P159" s="1"/>
    </row>
    <row r="160" spans="3:16">
      <c r="C160" s="58"/>
      <c r="D160" s="131"/>
      <c r="E160" s="1"/>
      <c r="F160" s="132"/>
      <c r="G160" s="1"/>
      <c r="H160" s="1"/>
      <c r="I160" s="1"/>
      <c r="M160" s="1"/>
      <c r="N160" s="1"/>
      <c r="O160" s="1"/>
      <c r="P160" s="1"/>
    </row>
    <row r="161" spans="3:16">
      <c r="C161" s="58"/>
      <c r="D161" s="131"/>
      <c r="E161" s="1"/>
      <c r="F161" s="132"/>
      <c r="G161" s="1"/>
      <c r="H161" s="1"/>
      <c r="I161" s="1"/>
      <c r="M161" s="1"/>
      <c r="N161" s="1"/>
      <c r="O161" s="1"/>
      <c r="P161" s="1"/>
    </row>
    <row r="162" spans="3:16">
      <c r="C162" s="58"/>
      <c r="D162" s="131"/>
      <c r="E162" s="1"/>
      <c r="F162" s="132"/>
      <c r="G162" s="1"/>
      <c r="H162" s="1"/>
      <c r="I162" s="1"/>
      <c r="M162" s="1"/>
      <c r="N162" s="1"/>
      <c r="O162" s="1"/>
      <c r="P162" s="1"/>
    </row>
    <row r="163" spans="3:16">
      <c r="C163" s="58"/>
      <c r="D163" s="131"/>
      <c r="E163" s="1"/>
      <c r="F163" s="132"/>
      <c r="G163" s="1"/>
      <c r="H163" s="1"/>
      <c r="I163" s="1"/>
      <c r="M163" s="1"/>
      <c r="N163" s="1"/>
      <c r="O163" s="1"/>
      <c r="P163" s="1"/>
    </row>
    <row r="164" spans="3:16">
      <c r="C164" s="58"/>
      <c r="D164" s="131"/>
      <c r="E164" s="1"/>
      <c r="F164" s="132"/>
      <c r="G164" s="1"/>
      <c r="H164" s="1"/>
      <c r="I164" s="1"/>
      <c r="M164" s="1"/>
      <c r="N164" s="1"/>
      <c r="O164" s="1"/>
      <c r="P164" s="1"/>
    </row>
    <row r="165" spans="3:16">
      <c r="C165" s="58"/>
      <c r="D165" s="131"/>
      <c r="E165" s="1"/>
      <c r="F165" s="132"/>
      <c r="G165" s="1"/>
      <c r="H165" s="1"/>
      <c r="I165" s="1"/>
      <c r="M165" s="1"/>
      <c r="N165" s="1"/>
      <c r="O165" s="1"/>
      <c r="P165" s="1"/>
    </row>
    <row r="166" spans="3:16">
      <c r="C166" s="58"/>
      <c r="D166" s="131"/>
      <c r="E166" s="1"/>
      <c r="F166" s="132"/>
      <c r="G166" s="1"/>
      <c r="H166" s="1"/>
      <c r="I166" s="1"/>
      <c r="M166" s="1"/>
      <c r="N166" s="1"/>
      <c r="O166" s="1"/>
      <c r="P166" s="1"/>
    </row>
    <row r="167" spans="3:16">
      <c r="C167" s="58"/>
      <c r="D167" s="131"/>
      <c r="E167" s="1"/>
      <c r="F167" s="132"/>
      <c r="G167" s="1"/>
      <c r="H167" s="1"/>
      <c r="I167" s="1"/>
      <c r="M167" s="1"/>
      <c r="N167" s="1"/>
      <c r="O167" s="1"/>
      <c r="P167" s="1"/>
    </row>
    <row r="168" spans="3:16">
      <c r="C168" s="58"/>
      <c r="D168" s="131"/>
      <c r="E168" s="1"/>
      <c r="F168" s="132"/>
      <c r="G168" s="1"/>
      <c r="H168" s="1"/>
      <c r="I168" s="1"/>
      <c r="M168" s="1"/>
      <c r="N168" s="1"/>
      <c r="O168" s="1"/>
      <c r="P168" s="1"/>
    </row>
    <row r="169" spans="3:16">
      <c r="C169" s="58"/>
      <c r="D169" s="131"/>
      <c r="E169" s="1"/>
      <c r="F169" s="132"/>
      <c r="G169" s="1"/>
      <c r="H169" s="1"/>
      <c r="I169" s="1"/>
      <c r="M169" s="1"/>
      <c r="N169" s="1"/>
      <c r="O169" s="1"/>
      <c r="P169" s="1"/>
    </row>
    <row r="170" spans="3:16">
      <c r="C170" s="58"/>
      <c r="D170" s="131"/>
      <c r="E170" s="1"/>
      <c r="F170" s="132"/>
      <c r="G170" s="1"/>
      <c r="H170" s="1"/>
      <c r="I170" s="1"/>
      <c r="M170" s="1"/>
      <c r="N170" s="1"/>
      <c r="O170" s="1"/>
      <c r="P170" s="1"/>
    </row>
    <row r="171" spans="3:16">
      <c r="C171" s="58"/>
      <c r="D171" s="131"/>
      <c r="E171" s="1"/>
      <c r="F171" s="132"/>
      <c r="G171" s="1"/>
      <c r="H171" s="1"/>
      <c r="I171" s="1"/>
      <c r="M171" s="1"/>
      <c r="N171" s="1"/>
      <c r="O171" s="1"/>
      <c r="P171" s="1"/>
    </row>
    <row r="172" spans="3:16">
      <c r="C172" s="58"/>
      <c r="D172" s="131"/>
      <c r="E172" s="1"/>
      <c r="F172" s="132"/>
      <c r="G172" s="1"/>
      <c r="H172" s="1"/>
      <c r="I172" s="1"/>
      <c r="M172" s="1"/>
      <c r="N172" s="1"/>
      <c r="O172" s="1"/>
      <c r="P172" s="1"/>
    </row>
    <row r="173" spans="3:16">
      <c r="C173" s="58"/>
      <c r="D173" s="131"/>
      <c r="E173" s="1"/>
      <c r="F173" s="132"/>
      <c r="G173" s="1"/>
      <c r="H173" s="1"/>
      <c r="I173" s="1"/>
      <c r="M173" s="1"/>
      <c r="N173" s="1"/>
      <c r="O173" s="1"/>
      <c r="P173" s="1"/>
    </row>
    <row r="174" spans="3:16">
      <c r="C174" s="58"/>
      <c r="D174" s="131"/>
      <c r="E174" s="1"/>
      <c r="F174" s="132"/>
      <c r="G174" s="1"/>
      <c r="H174" s="1"/>
      <c r="I174" s="1"/>
      <c r="M174" s="1"/>
      <c r="N174" s="1"/>
      <c r="O174" s="1"/>
      <c r="P174" s="1"/>
    </row>
    <row r="175" spans="3:16">
      <c r="C175" s="58"/>
      <c r="D175" s="131"/>
      <c r="E175" s="1"/>
      <c r="F175" s="132"/>
      <c r="G175" s="1"/>
      <c r="H175" s="1"/>
      <c r="I175" s="1"/>
      <c r="M175" s="1"/>
      <c r="N175" s="1"/>
      <c r="O175" s="1"/>
      <c r="P175" s="1"/>
    </row>
    <row r="176" spans="3:16">
      <c r="C176" s="58"/>
      <c r="D176" s="131"/>
      <c r="E176" s="1"/>
      <c r="F176" s="132"/>
      <c r="G176" s="1"/>
      <c r="H176" s="1"/>
      <c r="I176" s="1"/>
      <c r="M176" s="1"/>
      <c r="N176" s="1"/>
      <c r="O176" s="1"/>
      <c r="P176" s="1"/>
    </row>
    <row r="177" spans="3:16">
      <c r="C177" s="58"/>
      <c r="D177" s="131"/>
      <c r="E177" s="1"/>
      <c r="F177" s="132"/>
      <c r="G177" s="1"/>
      <c r="H177" s="1"/>
      <c r="I177" s="1"/>
      <c r="M177" s="1"/>
      <c r="N177" s="1"/>
      <c r="O177" s="1"/>
      <c r="P177" s="1"/>
    </row>
    <row r="178" spans="3:16">
      <c r="C178" s="58"/>
      <c r="D178" s="131"/>
      <c r="E178" s="1"/>
      <c r="F178" s="132"/>
      <c r="G178" s="1"/>
      <c r="H178" s="1"/>
      <c r="I178" s="1"/>
      <c r="M178" s="1"/>
      <c r="N178" s="1"/>
      <c r="O178" s="1"/>
      <c r="P178" s="1"/>
    </row>
    <row r="179" spans="3:16">
      <c r="C179" s="58"/>
      <c r="D179" s="131"/>
      <c r="E179" s="1"/>
      <c r="F179" s="132"/>
      <c r="G179" s="1"/>
      <c r="H179" s="1"/>
      <c r="I179" s="1"/>
      <c r="M179" s="1"/>
      <c r="N179" s="1"/>
      <c r="O179" s="1"/>
      <c r="P179" s="1"/>
    </row>
    <row r="180" spans="3:16">
      <c r="C180" s="58"/>
      <c r="D180" s="131"/>
      <c r="E180" s="1"/>
      <c r="F180" s="132"/>
      <c r="G180" s="1"/>
      <c r="H180" s="1"/>
      <c r="I180" s="1"/>
      <c r="M180" s="1"/>
      <c r="N180" s="1"/>
      <c r="O180" s="1"/>
      <c r="P180" s="1"/>
    </row>
    <row r="181" spans="3:16">
      <c r="C181" s="58"/>
      <c r="D181" s="131"/>
      <c r="E181" s="1"/>
      <c r="F181" s="132"/>
      <c r="G181" s="1"/>
      <c r="H181" s="1"/>
      <c r="I181" s="1"/>
      <c r="M181" s="1"/>
      <c r="N181" s="1"/>
      <c r="O181" s="1"/>
      <c r="P181" s="1"/>
    </row>
    <row r="182" spans="3:16">
      <c r="C182" s="58"/>
      <c r="D182" s="131"/>
      <c r="E182" s="1"/>
      <c r="F182" s="132"/>
      <c r="G182" s="1"/>
      <c r="H182" s="1"/>
      <c r="I182" s="1"/>
      <c r="M182" s="1"/>
      <c r="N182" s="1"/>
      <c r="O182" s="1"/>
      <c r="P182" s="1"/>
    </row>
    <row r="183" spans="3:16">
      <c r="C183" s="58"/>
      <c r="D183" s="131"/>
      <c r="E183" s="1"/>
      <c r="F183" s="132"/>
      <c r="G183" s="1"/>
      <c r="H183" s="1"/>
      <c r="I183" s="1"/>
      <c r="M183" s="1"/>
      <c r="N183" s="1"/>
      <c r="O183" s="1"/>
      <c r="P183" s="1"/>
    </row>
    <row r="184" spans="3:16">
      <c r="C184" s="58"/>
      <c r="D184" s="131"/>
      <c r="E184" s="1"/>
      <c r="F184" s="132"/>
      <c r="G184" s="1"/>
      <c r="H184" s="1"/>
      <c r="I184" s="1"/>
      <c r="M184" s="1"/>
      <c r="N184" s="1"/>
      <c r="O184" s="1"/>
      <c r="P184" s="1"/>
    </row>
    <row r="185" spans="3:16">
      <c r="C185" s="58"/>
      <c r="D185" s="131"/>
      <c r="E185" s="1"/>
      <c r="F185" s="132"/>
      <c r="G185" s="1"/>
      <c r="H185" s="1"/>
      <c r="I185" s="1"/>
      <c r="M185" s="1"/>
      <c r="N185" s="1"/>
      <c r="O185" s="1"/>
      <c r="P185" s="1"/>
    </row>
    <row r="186" spans="3:16">
      <c r="C186" s="58"/>
      <c r="D186" s="131"/>
      <c r="E186" s="1"/>
      <c r="F186" s="132"/>
      <c r="G186" s="1"/>
      <c r="H186" s="1"/>
      <c r="I186" s="1"/>
      <c r="M186" s="1"/>
      <c r="N186" s="1"/>
      <c r="O186" s="1"/>
      <c r="P186" s="1"/>
    </row>
    <row r="187" spans="3:16">
      <c r="C187" s="58"/>
      <c r="D187" s="131"/>
      <c r="E187" s="1"/>
      <c r="F187" s="132"/>
      <c r="G187" s="1"/>
      <c r="H187" s="1"/>
      <c r="I187" s="1"/>
      <c r="M187" s="1"/>
      <c r="N187" s="1"/>
      <c r="O187" s="1"/>
      <c r="P187" s="1"/>
    </row>
    <row r="188" spans="3:16">
      <c r="C188" s="58"/>
      <c r="D188" s="131"/>
      <c r="E188" s="1"/>
      <c r="F188" s="132"/>
      <c r="G188" s="1"/>
      <c r="H188" s="1"/>
      <c r="I188" s="1"/>
      <c r="M188" s="1"/>
      <c r="N188" s="1"/>
      <c r="O188" s="1"/>
      <c r="P188" s="1"/>
    </row>
    <row r="189" spans="3:16">
      <c r="C189" s="58"/>
      <c r="D189" s="131"/>
      <c r="E189" s="1"/>
      <c r="F189" s="132"/>
      <c r="G189" s="1"/>
      <c r="H189" s="1"/>
      <c r="I189" s="1"/>
      <c r="M189" s="1"/>
      <c r="N189" s="1"/>
      <c r="O189" s="1"/>
      <c r="P189" s="1"/>
    </row>
    <row r="190" spans="3:16">
      <c r="C190" s="58"/>
      <c r="D190" s="131"/>
      <c r="E190" s="1"/>
      <c r="F190" s="132"/>
      <c r="G190" s="1"/>
      <c r="H190" s="1"/>
      <c r="I190" s="1"/>
      <c r="M190" s="1"/>
      <c r="N190" s="1"/>
      <c r="O190" s="1"/>
      <c r="P190" s="1"/>
    </row>
    <row r="191" spans="3:16">
      <c r="C191" s="58"/>
      <c r="D191" s="131"/>
      <c r="E191" s="1"/>
      <c r="F191" s="132"/>
      <c r="G191" s="1"/>
      <c r="H191" s="1"/>
      <c r="I191" s="1"/>
      <c r="M191" s="1"/>
      <c r="N191" s="1"/>
      <c r="O191" s="1"/>
      <c r="P191" s="1"/>
    </row>
    <row r="192" spans="3:16">
      <c r="C192" s="58"/>
      <c r="D192" s="131"/>
      <c r="E192" s="1"/>
      <c r="F192" s="132"/>
      <c r="G192" s="1"/>
      <c r="H192" s="1"/>
      <c r="I192" s="1"/>
      <c r="M192" s="1"/>
      <c r="N192" s="1"/>
      <c r="O192" s="1"/>
      <c r="P192" s="1"/>
    </row>
    <row r="193" spans="3:16">
      <c r="C193" s="58"/>
      <c r="D193" s="131"/>
      <c r="E193" s="1"/>
      <c r="F193" s="132"/>
      <c r="G193" s="1"/>
      <c r="H193" s="1"/>
      <c r="I193" s="1"/>
      <c r="M193" s="1"/>
      <c r="N193" s="1"/>
      <c r="O193" s="1"/>
      <c r="P193" s="1"/>
    </row>
    <row r="194" spans="3:16">
      <c r="C194" s="58"/>
      <c r="D194" s="131"/>
      <c r="E194" s="1"/>
      <c r="F194" s="132"/>
      <c r="G194" s="1"/>
      <c r="H194" s="1"/>
      <c r="I194" s="1"/>
      <c r="M194" s="1"/>
      <c r="N194" s="1"/>
      <c r="O194" s="1"/>
      <c r="P194" s="1"/>
    </row>
    <row r="195" spans="3:16">
      <c r="C195" s="58"/>
      <c r="D195" s="131"/>
      <c r="E195" s="1"/>
      <c r="F195" s="132"/>
      <c r="G195" s="1"/>
      <c r="H195" s="1"/>
      <c r="I195" s="1"/>
      <c r="M195" s="1"/>
      <c r="N195" s="1"/>
      <c r="O195" s="1"/>
      <c r="P195" s="1"/>
    </row>
    <row r="196" spans="3:16">
      <c r="C196" s="58"/>
      <c r="D196" s="131"/>
      <c r="E196" s="1"/>
      <c r="F196" s="132"/>
      <c r="G196" s="1"/>
      <c r="H196" s="1"/>
      <c r="I196" s="1"/>
      <c r="M196" s="1"/>
      <c r="N196" s="1"/>
      <c r="O196" s="1"/>
      <c r="P196" s="1"/>
    </row>
    <row r="197" spans="3:16">
      <c r="C197" s="58"/>
      <c r="D197" s="131"/>
      <c r="E197" s="1"/>
      <c r="F197" s="132"/>
      <c r="G197" s="1"/>
      <c r="H197" s="1"/>
      <c r="I197" s="1"/>
      <c r="M197" s="1"/>
      <c r="N197" s="1"/>
      <c r="O197" s="1"/>
      <c r="P197" s="1"/>
    </row>
    <row r="198" spans="3:16">
      <c r="C198" s="58"/>
      <c r="D198" s="131"/>
      <c r="E198" s="1"/>
      <c r="F198" s="132"/>
      <c r="G198" s="1"/>
      <c r="H198" s="1"/>
      <c r="I198" s="1"/>
      <c r="M198" s="1"/>
      <c r="N198" s="1"/>
      <c r="O198" s="1"/>
      <c r="P198" s="1"/>
    </row>
    <row r="199" spans="3:16">
      <c r="C199" s="58"/>
      <c r="D199" s="131"/>
      <c r="E199" s="1"/>
      <c r="F199" s="132"/>
      <c r="G199" s="1"/>
      <c r="H199" s="1"/>
      <c r="I199" s="1"/>
      <c r="M199" s="1"/>
      <c r="N199" s="1"/>
      <c r="O199" s="1"/>
      <c r="P199" s="1"/>
    </row>
    <row r="200" spans="3:16">
      <c r="C200" s="58"/>
      <c r="D200" s="131"/>
      <c r="E200" s="1"/>
      <c r="F200" s="132"/>
      <c r="G200" s="1"/>
      <c r="H200" s="1"/>
      <c r="I200" s="1"/>
      <c r="M200" s="1"/>
      <c r="N200" s="1"/>
      <c r="O200" s="1"/>
      <c r="P200" s="1"/>
    </row>
    <row r="201" spans="3:16">
      <c r="C201" s="58"/>
      <c r="D201" s="131"/>
      <c r="E201" s="1"/>
      <c r="F201" s="132"/>
      <c r="G201" s="1"/>
      <c r="H201" s="1"/>
      <c r="I201" s="1"/>
      <c r="M201" s="1"/>
      <c r="N201" s="1"/>
      <c r="O201" s="1"/>
      <c r="P201" s="1"/>
    </row>
    <row r="202" spans="3:16">
      <c r="C202" s="58"/>
      <c r="D202" s="131"/>
      <c r="E202" s="1"/>
      <c r="F202" s="132"/>
      <c r="G202" s="1"/>
      <c r="H202" s="1"/>
      <c r="I202" s="1"/>
      <c r="M202" s="1"/>
      <c r="N202" s="1"/>
      <c r="O202" s="1"/>
      <c r="P202" s="1"/>
    </row>
    <row r="203" spans="3:16">
      <c r="C203" s="58"/>
      <c r="D203" s="131"/>
      <c r="E203" s="1"/>
      <c r="F203" s="132"/>
      <c r="G203" s="1"/>
      <c r="H203" s="1"/>
      <c r="I203" s="1"/>
      <c r="M203" s="1"/>
      <c r="N203" s="1"/>
      <c r="O203" s="1"/>
      <c r="P203" s="1"/>
    </row>
    <row r="204" spans="3:16">
      <c r="C204" s="58"/>
      <c r="D204" s="131"/>
      <c r="E204" s="1"/>
      <c r="F204" s="132"/>
      <c r="G204" s="1"/>
      <c r="H204" s="1"/>
      <c r="I204" s="1"/>
      <c r="M204" s="1"/>
      <c r="N204" s="1"/>
      <c r="O204" s="1"/>
      <c r="P204" s="1"/>
    </row>
    <row r="205" spans="3:16">
      <c r="C205" s="58"/>
      <c r="D205" s="131"/>
      <c r="E205" s="1"/>
      <c r="F205" s="132"/>
      <c r="G205" s="1"/>
      <c r="H205" s="1"/>
      <c r="I205" s="1"/>
      <c r="M205" s="1"/>
      <c r="N205" s="1"/>
      <c r="O205" s="1"/>
      <c r="P205" s="1"/>
    </row>
    <row r="206" spans="3:16">
      <c r="C206" s="58"/>
      <c r="D206" s="131"/>
      <c r="E206" s="1"/>
      <c r="F206" s="132"/>
      <c r="G206" s="1"/>
      <c r="H206" s="1"/>
      <c r="I206" s="1"/>
      <c r="M206" s="1"/>
      <c r="N206" s="1"/>
      <c r="O206" s="1"/>
      <c r="P206" s="1"/>
    </row>
    <row r="207" spans="3:16">
      <c r="C207" s="58"/>
      <c r="D207" s="131"/>
      <c r="E207" s="1"/>
      <c r="F207" s="132"/>
      <c r="G207" s="1"/>
      <c r="H207" s="1"/>
      <c r="I207" s="1"/>
      <c r="M207" s="1"/>
      <c r="N207" s="1"/>
      <c r="O207" s="1"/>
      <c r="P207" s="1"/>
    </row>
    <row r="208" spans="3:16">
      <c r="C208" s="58"/>
      <c r="D208" s="131"/>
      <c r="E208" s="1"/>
      <c r="F208" s="132"/>
      <c r="G208" s="1"/>
      <c r="H208" s="1"/>
      <c r="I208" s="1"/>
      <c r="M208" s="1"/>
      <c r="N208" s="1"/>
      <c r="O208" s="1"/>
      <c r="P208" s="1"/>
    </row>
    <row r="209" spans="3:16">
      <c r="C209" s="58"/>
      <c r="D209" s="131"/>
      <c r="E209" s="1"/>
      <c r="F209" s="132"/>
      <c r="G209" s="1"/>
      <c r="H209" s="1"/>
      <c r="I209" s="1"/>
      <c r="M209" s="1"/>
      <c r="N209" s="1"/>
      <c r="O209" s="1"/>
      <c r="P209" s="1"/>
    </row>
    <row r="210" spans="3:16">
      <c r="C210" s="58"/>
      <c r="D210" s="131"/>
      <c r="E210" s="1"/>
      <c r="F210" s="132"/>
      <c r="G210" s="1"/>
      <c r="H210" s="1"/>
      <c r="I210" s="1"/>
      <c r="M210" s="1"/>
      <c r="N210" s="1"/>
      <c r="O210" s="1"/>
      <c r="P210" s="1"/>
    </row>
    <row r="211" spans="3:16">
      <c r="C211" s="58"/>
      <c r="D211" s="131"/>
      <c r="E211" s="1"/>
      <c r="F211" s="132"/>
      <c r="G211" s="1"/>
      <c r="H211" s="1"/>
      <c r="I211" s="1"/>
      <c r="M211" s="1"/>
      <c r="N211" s="1"/>
      <c r="O211" s="1"/>
      <c r="P211" s="1"/>
    </row>
    <row r="212" spans="3:16">
      <c r="C212" s="58"/>
      <c r="D212" s="131"/>
      <c r="E212" s="1"/>
      <c r="F212" s="132"/>
      <c r="G212" s="1"/>
      <c r="H212" s="1"/>
      <c r="I212" s="1"/>
      <c r="M212" s="1"/>
      <c r="N212" s="1"/>
      <c r="O212" s="1"/>
      <c r="P212" s="1"/>
    </row>
    <row r="213" spans="3:16">
      <c r="C213" s="58"/>
      <c r="D213" s="131"/>
      <c r="E213" s="1"/>
      <c r="F213" s="132"/>
      <c r="G213" s="1"/>
      <c r="H213" s="1"/>
      <c r="I213" s="1"/>
      <c r="M213" s="1"/>
      <c r="N213" s="1"/>
      <c r="O213" s="1"/>
      <c r="P213" s="1"/>
    </row>
    <row r="214" spans="3:16">
      <c r="C214" s="58"/>
      <c r="D214" s="131"/>
      <c r="E214" s="1"/>
      <c r="F214" s="132"/>
      <c r="G214" s="1"/>
      <c r="H214" s="1"/>
      <c r="I214" s="1"/>
      <c r="M214" s="1"/>
      <c r="N214" s="1"/>
      <c r="O214" s="1"/>
      <c r="P214" s="1"/>
    </row>
    <row r="215" spans="3:16">
      <c r="C215" s="58"/>
      <c r="D215" s="131"/>
      <c r="E215" s="1"/>
      <c r="F215" s="132"/>
      <c r="G215" s="1"/>
      <c r="H215" s="1"/>
      <c r="I215" s="1"/>
      <c r="M215" s="1"/>
      <c r="N215" s="1"/>
      <c r="O215" s="1"/>
      <c r="P215" s="1"/>
    </row>
    <row r="216" spans="3:16">
      <c r="C216" s="58"/>
      <c r="D216" s="131"/>
      <c r="E216" s="1"/>
      <c r="F216" s="132"/>
      <c r="G216" s="1"/>
      <c r="H216" s="1"/>
      <c r="I216" s="1"/>
      <c r="M216" s="1"/>
      <c r="N216" s="1"/>
      <c r="O216" s="1"/>
      <c r="P216" s="1"/>
    </row>
    <row r="217" spans="3:16">
      <c r="C217" s="58"/>
      <c r="D217" s="131"/>
      <c r="E217" s="1"/>
      <c r="F217" s="132"/>
      <c r="G217" s="1"/>
      <c r="H217" s="1"/>
      <c r="I217" s="1"/>
      <c r="M217" s="1"/>
      <c r="N217" s="1"/>
      <c r="O217" s="1"/>
      <c r="P217" s="1"/>
    </row>
    <row r="218" spans="3:16">
      <c r="C218" s="58"/>
      <c r="D218" s="131"/>
      <c r="E218" s="1"/>
      <c r="F218" s="132"/>
      <c r="G218" s="1"/>
      <c r="H218" s="1"/>
      <c r="I218" s="1"/>
      <c r="M218" s="1"/>
      <c r="N218" s="1"/>
      <c r="O218" s="1"/>
      <c r="P218" s="1"/>
    </row>
    <row r="219" spans="3:16">
      <c r="C219" s="58"/>
      <c r="D219" s="131"/>
      <c r="E219" s="1"/>
      <c r="F219" s="132"/>
      <c r="G219" s="1"/>
      <c r="H219" s="1"/>
      <c r="I219" s="1"/>
      <c r="M219" s="1"/>
      <c r="N219" s="1"/>
      <c r="O219" s="1"/>
      <c r="P219" s="1"/>
    </row>
    <row r="220" spans="3:16">
      <c r="C220" s="58"/>
      <c r="D220" s="131"/>
      <c r="E220" s="1"/>
      <c r="F220" s="132"/>
      <c r="G220" s="1"/>
      <c r="H220" s="1"/>
      <c r="I220" s="1"/>
      <c r="M220" s="1"/>
      <c r="N220" s="1"/>
      <c r="O220" s="1"/>
      <c r="P220" s="1"/>
    </row>
    <row r="221" spans="3:16">
      <c r="C221" s="58"/>
      <c r="D221" s="131"/>
      <c r="E221" s="1"/>
      <c r="F221" s="132"/>
      <c r="G221" s="1"/>
      <c r="H221" s="1"/>
      <c r="I221" s="1"/>
      <c r="M221" s="1"/>
      <c r="N221" s="1"/>
      <c r="O221" s="1"/>
      <c r="P221" s="1"/>
    </row>
    <row r="222" spans="3:16">
      <c r="C222" s="58"/>
      <c r="D222" s="131"/>
      <c r="E222" s="1"/>
      <c r="F222" s="132"/>
      <c r="G222" s="1"/>
      <c r="H222" s="1"/>
      <c r="I222" s="1"/>
      <c r="M222" s="1"/>
      <c r="N222" s="1"/>
      <c r="O222" s="1"/>
      <c r="P222" s="1"/>
    </row>
    <row r="223" spans="3:16">
      <c r="C223" s="58"/>
      <c r="D223" s="131"/>
      <c r="E223" s="1"/>
      <c r="F223" s="132"/>
      <c r="G223" s="1"/>
      <c r="H223" s="1"/>
      <c r="I223" s="1"/>
      <c r="M223" s="1"/>
      <c r="N223" s="1"/>
      <c r="O223" s="1"/>
      <c r="P223" s="1"/>
    </row>
    <row r="224" spans="3:16">
      <c r="C224" s="58"/>
      <c r="D224" s="131"/>
      <c r="E224" s="1"/>
      <c r="F224" s="132"/>
      <c r="G224" s="1"/>
      <c r="H224" s="1"/>
      <c r="I224" s="1"/>
      <c r="M224" s="1"/>
      <c r="N224" s="1"/>
      <c r="O224" s="1"/>
      <c r="P224" s="1"/>
    </row>
    <row r="225" spans="3:16">
      <c r="C225" s="58"/>
      <c r="D225" s="131"/>
      <c r="E225" s="1"/>
      <c r="F225" s="132"/>
      <c r="G225" s="1"/>
      <c r="H225" s="1"/>
      <c r="I225" s="1"/>
      <c r="M225" s="1"/>
      <c r="N225" s="1"/>
      <c r="O225" s="1"/>
      <c r="P225" s="1"/>
    </row>
    <row r="226" spans="3:16">
      <c r="C226" s="58"/>
      <c r="D226" s="131"/>
      <c r="E226" s="1"/>
      <c r="F226" s="132"/>
      <c r="G226" s="1"/>
      <c r="H226" s="1"/>
      <c r="I226" s="1"/>
      <c r="M226" s="1"/>
      <c r="N226" s="1"/>
      <c r="O226" s="1"/>
      <c r="P226" s="1"/>
    </row>
    <row r="227" spans="3:16">
      <c r="C227" s="58"/>
      <c r="D227" s="131"/>
      <c r="E227" s="1"/>
      <c r="F227" s="132"/>
      <c r="G227" s="1"/>
      <c r="H227" s="1"/>
      <c r="I227" s="1"/>
      <c r="M227" s="1"/>
      <c r="N227" s="1"/>
      <c r="O227" s="1"/>
      <c r="P227" s="1"/>
    </row>
    <row r="228" spans="3:16">
      <c r="C228" s="58"/>
      <c r="D228" s="131"/>
      <c r="E228" s="1"/>
      <c r="F228" s="132"/>
      <c r="G228" s="1"/>
      <c r="H228" s="1"/>
      <c r="I228" s="1"/>
      <c r="M228" s="1"/>
      <c r="N228" s="1"/>
      <c r="O228" s="1"/>
      <c r="P228" s="1"/>
    </row>
    <row r="229" spans="3:16">
      <c r="C229" s="58"/>
      <c r="D229" s="131"/>
      <c r="E229" s="1"/>
      <c r="F229" s="132"/>
      <c r="G229" s="1"/>
      <c r="H229" s="1"/>
      <c r="I229" s="1"/>
      <c r="M229" s="1"/>
      <c r="N229" s="1"/>
      <c r="O229" s="1"/>
      <c r="P229" s="1"/>
    </row>
    <row r="230" spans="3:16">
      <c r="C230" s="58"/>
      <c r="D230" s="131"/>
      <c r="E230" s="1"/>
      <c r="F230" s="132"/>
      <c r="G230" s="1"/>
      <c r="H230" s="1"/>
      <c r="I230" s="1"/>
      <c r="M230" s="1"/>
      <c r="N230" s="1"/>
      <c r="O230" s="1"/>
      <c r="P230" s="1"/>
    </row>
    <row r="231" spans="3:16">
      <c r="C231" s="58"/>
      <c r="D231" s="131"/>
      <c r="E231" s="1"/>
      <c r="F231" s="132"/>
      <c r="G231" s="1"/>
      <c r="H231" s="1"/>
      <c r="I231" s="1"/>
      <c r="M231" s="1"/>
      <c r="N231" s="1"/>
      <c r="O231" s="1"/>
      <c r="P231" s="1"/>
    </row>
    <row r="232" spans="3:16">
      <c r="C232" s="58"/>
      <c r="D232" s="131"/>
      <c r="E232" s="1"/>
      <c r="F232" s="132"/>
      <c r="G232" s="1"/>
      <c r="H232" s="1"/>
      <c r="I232" s="1"/>
      <c r="M232" s="1"/>
      <c r="N232" s="1"/>
      <c r="O232" s="1"/>
      <c r="P232" s="1"/>
    </row>
    <row r="233" spans="3:16">
      <c r="C233" s="58"/>
      <c r="D233" s="131"/>
      <c r="E233" s="1"/>
      <c r="F233" s="132"/>
      <c r="G233" s="1"/>
      <c r="H233" s="1"/>
      <c r="I233" s="1"/>
      <c r="M233" s="1"/>
      <c r="N233" s="1"/>
      <c r="O233" s="1"/>
      <c r="P233" s="1"/>
    </row>
    <row r="234" spans="3:16">
      <c r="C234" s="58"/>
      <c r="D234" s="131"/>
      <c r="E234" s="1"/>
      <c r="F234" s="132"/>
      <c r="G234" s="1"/>
      <c r="H234" s="1"/>
      <c r="I234" s="1"/>
      <c r="M234" s="1"/>
      <c r="N234" s="1"/>
      <c r="O234" s="1"/>
      <c r="P234" s="1"/>
    </row>
    <row r="235" spans="3:16">
      <c r="C235" s="58"/>
      <c r="D235" s="131"/>
      <c r="E235" s="1"/>
      <c r="F235" s="132"/>
      <c r="G235" s="1"/>
      <c r="H235" s="1"/>
      <c r="I235" s="1"/>
      <c r="M235" s="1"/>
      <c r="N235" s="1"/>
      <c r="O235" s="1"/>
      <c r="P235" s="1"/>
    </row>
    <row r="236" spans="3:16">
      <c r="C236" s="58"/>
      <c r="D236" s="131"/>
      <c r="E236" s="1"/>
      <c r="F236" s="132"/>
      <c r="G236" s="1"/>
      <c r="H236" s="1"/>
      <c r="I236" s="1"/>
      <c r="M236" s="1"/>
      <c r="N236" s="1"/>
      <c r="O236" s="1"/>
      <c r="P236" s="1"/>
    </row>
    <row r="237" spans="3:16">
      <c r="C237" s="58"/>
      <c r="D237" s="131"/>
      <c r="E237" s="1"/>
      <c r="F237" s="132"/>
      <c r="G237" s="1"/>
      <c r="H237" s="1"/>
      <c r="I237" s="1"/>
      <c r="M237" s="1"/>
      <c r="N237" s="1"/>
      <c r="O237" s="1"/>
      <c r="P237" s="1"/>
    </row>
    <row r="238" spans="3:16">
      <c r="C238" s="58"/>
      <c r="D238" s="131"/>
      <c r="E238" s="1"/>
      <c r="F238" s="132"/>
      <c r="G238" s="1"/>
      <c r="H238" s="1"/>
      <c r="I238" s="1"/>
      <c r="M238" s="1"/>
      <c r="N238" s="1"/>
      <c r="O238" s="1"/>
      <c r="P238" s="1"/>
    </row>
    <row r="239" spans="3:16">
      <c r="C239" s="58"/>
      <c r="D239" s="131"/>
      <c r="E239" s="1"/>
      <c r="F239" s="132"/>
      <c r="G239" s="1"/>
      <c r="H239" s="1"/>
      <c r="I239" s="1"/>
      <c r="M239" s="1"/>
      <c r="N239" s="1"/>
      <c r="O239" s="1"/>
      <c r="P239" s="1"/>
    </row>
    <row r="240" spans="3:16">
      <c r="C240" s="58"/>
      <c r="D240" s="131"/>
      <c r="E240" s="1"/>
      <c r="F240" s="132"/>
      <c r="G240" s="1"/>
      <c r="H240" s="1"/>
      <c r="I240" s="1"/>
      <c r="M240" s="1"/>
      <c r="N240" s="1"/>
      <c r="O240" s="1"/>
      <c r="P240" s="1"/>
    </row>
    <row r="241" spans="3:16">
      <c r="C241" s="58"/>
      <c r="D241" s="131"/>
      <c r="E241" s="1"/>
      <c r="F241" s="132"/>
      <c r="G241" s="1"/>
      <c r="H241" s="1"/>
      <c r="I241" s="1"/>
      <c r="M241" s="1"/>
      <c r="N241" s="1"/>
      <c r="O241" s="1"/>
      <c r="P241" s="1"/>
    </row>
    <row r="242" spans="3:16">
      <c r="C242" s="58"/>
      <c r="D242" s="131"/>
      <c r="E242" s="1"/>
      <c r="F242" s="132"/>
      <c r="G242" s="1"/>
      <c r="H242" s="1"/>
      <c r="I242" s="1"/>
      <c r="M242" s="1"/>
      <c r="N242" s="1"/>
      <c r="O242" s="1"/>
      <c r="P242" s="1"/>
    </row>
    <row r="243" spans="3:16">
      <c r="C243" s="58"/>
      <c r="D243" s="131"/>
      <c r="E243" s="1"/>
      <c r="F243" s="132"/>
      <c r="G243" s="1"/>
      <c r="H243" s="1"/>
      <c r="I243" s="1"/>
      <c r="M243" s="1"/>
      <c r="N243" s="1"/>
      <c r="O243" s="1"/>
      <c r="P243" s="1"/>
    </row>
    <row r="244" spans="3:16">
      <c r="C244" s="58"/>
      <c r="D244" s="131"/>
      <c r="E244" s="1"/>
      <c r="F244" s="132"/>
      <c r="G244" s="1"/>
      <c r="H244" s="1"/>
      <c r="I244" s="1"/>
      <c r="M244" s="1"/>
      <c r="N244" s="1"/>
      <c r="O244" s="1"/>
      <c r="P244" s="1"/>
    </row>
    <row r="245" spans="3:16">
      <c r="C245" s="58"/>
      <c r="D245" s="131"/>
      <c r="E245" s="1"/>
      <c r="F245" s="132"/>
      <c r="G245" s="1"/>
      <c r="H245" s="1"/>
      <c r="I245" s="1"/>
      <c r="M245" s="1"/>
      <c r="N245" s="1"/>
      <c r="O245" s="1"/>
      <c r="P245" s="1"/>
    </row>
    <row r="246" spans="3:16">
      <c r="C246" s="58"/>
      <c r="D246" s="131"/>
      <c r="E246" s="1"/>
      <c r="F246" s="132"/>
      <c r="G246" s="1"/>
      <c r="H246" s="1"/>
      <c r="I246" s="1"/>
      <c r="M246" s="1"/>
      <c r="N246" s="1"/>
      <c r="O246" s="1"/>
      <c r="P246" s="1"/>
    </row>
    <row r="247" spans="3:16">
      <c r="C247" s="58"/>
      <c r="D247" s="131"/>
      <c r="E247" s="1"/>
      <c r="F247" s="132"/>
      <c r="G247" s="1"/>
      <c r="H247" s="1"/>
      <c r="I247" s="1"/>
      <c r="M247" s="1"/>
      <c r="N247" s="1"/>
      <c r="O247" s="1"/>
      <c r="P247" s="1"/>
    </row>
    <row r="248" spans="3:16">
      <c r="C248" s="58"/>
      <c r="D248" s="131"/>
      <c r="E248" s="1"/>
      <c r="F248" s="132"/>
      <c r="G248" s="1"/>
      <c r="H248" s="1"/>
      <c r="I248" s="1"/>
      <c r="M248" s="1"/>
      <c r="N248" s="1"/>
      <c r="O248" s="1"/>
      <c r="P248" s="1"/>
    </row>
    <row r="249" spans="3:16">
      <c r="C249" s="58"/>
      <c r="D249" s="131"/>
      <c r="E249" s="1"/>
      <c r="F249" s="132"/>
      <c r="G249" s="1"/>
      <c r="H249" s="1"/>
      <c r="I249" s="1"/>
      <c r="M249" s="1"/>
      <c r="N249" s="1"/>
      <c r="O249" s="1"/>
      <c r="P249" s="1"/>
    </row>
    <row r="250" spans="3:16">
      <c r="C250" s="58"/>
      <c r="D250" s="131"/>
      <c r="E250" s="1"/>
      <c r="F250" s="132"/>
      <c r="G250" s="1"/>
      <c r="H250" s="1"/>
      <c r="I250" s="1"/>
      <c r="M250" s="1"/>
      <c r="N250" s="1"/>
      <c r="O250" s="1"/>
      <c r="P250" s="1"/>
    </row>
    <row r="251" spans="3:16">
      <c r="C251" s="58"/>
      <c r="D251" s="131"/>
      <c r="E251" s="1"/>
      <c r="F251" s="132"/>
      <c r="G251" s="1"/>
      <c r="H251" s="1"/>
      <c r="I251" s="1"/>
      <c r="M251" s="1"/>
      <c r="N251" s="1"/>
      <c r="O251" s="1"/>
      <c r="P251" s="1"/>
    </row>
    <row r="252" spans="3:16">
      <c r="C252" s="58"/>
      <c r="D252" s="131"/>
      <c r="E252" s="1"/>
      <c r="F252" s="132"/>
      <c r="G252" s="1"/>
      <c r="H252" s="1"/>
      <c r="I252" s="1"/>
      <c r="M252" s="1"/>
      <c r="N252" s="1"/>
      <c r="O252" s="1"/>
      <c r="P252" s="1"/>
    </row>
    <row r="253" spans="3:16">
      <c r="C253" s="58"/>
      <c r="D253" s="131"/>
      <c r="E253" s="1"/>
      <c r="F253" s="132"/>
      <c r="G253" s="1"/>
      <c r="H253" s="1"/>
      <c r="I253" s="1"/>
      <c r="M253" s="1"/>
      <c r="N253" s="1"/>
      <c r="O253" s="1"/>
      <c r="P253" s="1"/>
    </row>
    <row r="254" spans="3:16">
      <c r="C254" s="58"/>
      <c r="D254" s="131"/>
      <c r="E254" s="1"/>
      <c r="F254" s="132"/>
      <c r="G254" s="1"/>
      <c r="H254" s="1"/>
      <c r="I254" s="1"/>
      <c r="M254" s="1"/>
      <c r="N254" s="1"/>
      <c r="O254" s="1"/>
      <c r="P254" s="1"/>
    </row>
    <row r="255" spans="3:16">
      <c r="C255" s="58"/>
      <c r="D255" s="131"/>
      <c r="E255" s="1"/>
      <c r="F255" s="132"/>
      <c r="G255" s="1"/>
      <c r="H255" s="1"/>
      <c r="I255" s="1"/>
      <c r="M255" s="1"/>
      <c r="N255" s="1"/>
      <c r="O255" s="1"/>
      <c r="P255" s="1"/>
    </row>
    <row r="256" spans="3:16">
      <c r="C256" s="58"/>
      <c r="D256" s="131"/>
      <c r="E256" s="1"/>
      <c r="F256" s="132"/>
      <c r="G256" s="1"/>
      <c r="H256" s="1"/>
      <c r="I256" s="1"/>
      <c r="M256" s="1"/>
      <c r="N256" s="1"/>
      <c r="O256" s="1"/>
      <c r="P256" s="1"/>
    </row>
    <row r="257" spans="3:16">
      <c r="C257" s="58"/>
      <c r="D257" s="131"/>
      <c r="E257" s="1"/>
      <c r="F257" s="132"/>
      <c r="G257" s="1"/>
      <c r="H257" s="1"/>
      <c r="I257" s="1"/>
      <c r="M257" s="1"/>
      <c r="N257" s="1"/>
      <c r="O257" s="1"/>
      <c r="P257" s="1"/>
    </row>
    <row r="258" spans="3:16">
      <c r="C258" s="58"/>
      <c r="D258" s="131"/>
      <c r="E258" s="1"/>
      <c r="F258" s="132"/>
      <c r="G258" s="1"/>
      <c r="H258" s="1"/>
      <c r="I258" s="1"/>
      <c r="M258" s="1"/>
      <c r="N258" s="1"/>
      <c r="O258" s="1"/>
      <c r="P258" s="1"/>
    </row>
    <row r="259" spans="3:16">
      <c r="C259" s="58"/>
      <c r="D259" s="131"/>
      <c r="E259" s="1"/>
      <c r="F259" s="132"/>
      <c r="G259" s="1"/>
      <c r="H259" s="1"/>
      <c r="I259" s="1"/>
      <c r="M259" s="1"/>
      <c r="N259" s="1"/>
      <c r="O259" s="1"/>
      <c r="P259" s="1"/>
    </row>
    <row r="260" spans="3:16">
      <c r="C260" s="58"/>
      <c r="D260" s="131"/>
      <c r="E260" s="1"/>
      <c r="F260" s="132"/>
      <c r="G260" s="1"/>
      <c r="H260" s="1"/>
      <c r="I260" s="1"/>
      <c r="M260" s="1"/>
      <c r="N260" s="1"/>
      <c r="O260" s="1"/>
      <c r="P260" s="1"/>
    </row>
    <row r="261" spans="3:16">
      <c r="C261" s="58"/>
      <c r="D261" s="131"/>
      <c r="E261" s="1"/>
      <c r="F261" s="132"/>
      <c r="G261" s="1"/>
      <c r="H261" s="1"/>
      <c r="I261" s="1"/>
      <c r="M261" s="1"/>
      <c r="N261" s="1"/>
      <c r="O261" s="1"/>
      <c r="P261" s="1"/>
    </row>
    <row r="262" spans="3:16">
      <c r="C262" s="58"/>
      <c r="D262" s="131"/>
      <c r="E262" s="1"/>
      <c r="F262" s="132"/>
      <c r="G262" s="1"/>
      <c r="H262" s="1"/>
      <c r="I262" s="1"/>
      <c r="M262" s="1"/>
      <c r="N262" s="1"/>
      <c r="O262" s="1"/>
      <c r="P262" s="1"/>
    </row>
    <row r="263" spans="3:16">
      <c r="C263" s="58"/>
      <c r="D263" s="131"/>
      <c r="E263" s="1"/>
      <c r="F263" s="132"/>
      <c r="G263" s="1"/>
      <c r="H263" s="1"/>
      <c r="I263" s="1"/>
      <c r="M263" s="1"/>
      <c r="N263" s="1"/>
      <c r="O263" s="1"/>
      <c r="P263" s="1"/>
    </row>
  </sheetData>
  <sheetProtection password="F79C" sheet="1" objects="1" scenarios="1" selectLockedCells="1"/>
  <mergeCells count="55">
    <mergeCell ref="M79:M120"/>
    <mergeCell ref="M51:M60"/>
    <mergeCell ref="H79:H120"/>
    <mergeCell ref="I79:I120"/>
    <mergeCell ref="J79:J120"/>
    <mergeCell ref="K79:K120"/>
    <mergeCell ref="L79:L120"/>
    <mergeCell ref="M62:M78"/>
    <mergeCell ref="H51:H60"/>
    <mergeCell ref="I51:I60"/>
    <mergeCell ref="I29:I43"/>
    <mergeCell ref="J29:J43"/>
    <mergeCell ref="J51:J60"/>
    <mergeCell ref="K51:K60"/>
    <mergeCell ref="L51:L60"/>
    <mergeCell ref="H62:H78"/>
    <mergeCell ref="I62:I78"/>
    <mergeCell ref="J62:J78"/>
    <mergeCell ref="K62:K78"/>
    <mergeCell ref="L62:L78"/>
    <mergeCell ref="L27:L28"/>
    <mergeCell ref="M27:M28"/>
    <mergeCell ref="L29:L43"/>
    <mergeCell ref="M29:M43"/>
    <mergeCell ref="M44:M50"/>
    <mergeCell ref="H44:H50"/>
    <mergeCell ref="I44:I50"/>
    <mergeCell ref="J44:J50"/>
    <mergeCell ref="K44:K50"/>
    <mergeCell ref="L44:L50"/>
    <mergeCell ref="H24:H26"/>
    <mergeCell ref="I24:I26"/>
    <mergeCell ref="J24:J26"/>
    <mergeCell ref="K24:K26"/>
    <mergeCell ref="L25:L26"/>
    <mergeCell ref="M25:M26"/>
    <mergeCell ref="R2:T2"/>
    <mergeCell ref="B3:C3"/>
    <mergeCell ref="D3:E3"/>
    <mergeCell ref="H7:H23"/>
    <mergeCell ref="I7:I23"/>
    <mergeCell ref="J7:J23"/>
    <mergeCell ref="K7:K23"/>
    <mergeCell ref="L7:L23"/>
    <mergeCell ref="M7:M23"/>
    <mergeCell ref="H27:H28"/>
    <mergeCell ref="I27:I28"/>
    <mergeCell ref="H29:H43"/>
    <mergeCell ref="R122:T122"/>
    <mergeCell ref="R123:T123"/>
    <mergeCell ref="B122:G122"/>
    <mergeCell ref="B123:G123"/>
    <mergeCell ref="K29:K43"/>
    <mergeCell ref="J27:J28"/>
    <mergeCell ref="K27:K28"/>
  </mergeCells>
  <phoneticPr fontId="15" type="noConversion"/>
  <conditionalFormatting sqref="G6:G120">
    <cfRule type="containsBlanks" dxfId="30" priority="45">
      <formula>LEN(TRIM(G6))=0</formula>
    </cfRule>
    <cfRule type="notContainsBlanks" dxfId="29" priority="46">
      <formula>LEN(TRIM(G6))&gt;0</formula>
    </cfRule>
  </conditionalFormatting>
  <conditionalFormatting sqref="T6:T120">
    <cfRule type="cellIs" dxfId="28" priority="38" operator="equal">
      <formula>"NEVYHOVUJE"</formula>
    </cfRule>
    <cfRule type="cellIs" dxfId="27" priority="39" operator="equal">
      <formula>"VYHOVUJE"</formula>
    </cfRule>
  </conditionalFormatting>
  <conditionalFormatting sqref="R7:R9 R11:R13 R15:R17 R19:R21 R23:R25 R27:R29 R31:R33 R35:R37 R39:R41 R43:R45 R47:R49 R51:R53 R55:R57 R59:R61 R63:R65 R67:R69 R71:R73 R75:R77 R79:R81 R83:R85 R87:R89 R91:R93 R95:R97 R99:R101 R103:R105 R107:R109 R111:R113 R115:R117 R119:R120">
    <cfRule type="notContainsBlanks" dxfId="26" priority="8">
      <formula>LEN(TRIM(R7))&gt;0</formula>
    </cfRule>
    <cfRule type="containsBlanks" dxfId="25" priority="9">
      <formula>LEN(TRIM(R7))=0</formula>
    </cfRule>
  </conditionalFormatting>
  <conditionalFormatting sqref="R7:R9 R11:R13 R15:R17 R19:R21 R23:R25 R27:R29 R31:R33 R35:R37 R39:R41 R43:R45 R47:R49 R51:R53 R55:R57 R59:R61 R63:R65 R67:R69 R71:R73 R75:R77 R79:R81 R83:R85 R87:R89 R91:R93 R95:R97 R99:R101 R103:R105 R107:R109 R111:R113 R115:R117 R119:R120">
    <cfRule type="notContainsBlanks" dxfId="24" priority="7">
      <formula>LEN(TRIM(R7))&gt;0</formula>
    </cfRule>
  </conditionalFormatting>
  <conditionalFormatting sqref="R10 R14 R18 R22 R26 R30 R34 R38 R42 R46 R50 R54 R58 R62 R66 R70 R74 R78 R82 R86 R90 R94 R98 R102 R106 R110 R114 R118">
    <cfRule type="notContainsBlanks" dxfId="23" priority="5">
      <formula>LEN(TRIM(R10))&gt;0</formula>
    </cfRule>
    <cfRule type="containsBlanks" dxfId="22" priority="6">
      <formula>LEN(TRIM(R10))=0</formula>
    </cfRule>
  </conditionalFormatting>
  <conditionalFormatting sqref="R10 R14 R18 R22 R26 R30 R34 R38 R42 R46 R50 R54 R58 R62 R66 R70 R74 R78 R82 R86 R90 R94 R98 R102 R106 R110 R114 R118">
    <cfRule type="notContainsBlanks" dxfId="21" priority="4">
      <formula>LEN(TRIM(R10))&gt;0</formula>
    </cfRule>
  </conditionalFormatting>
  <conditionalFormatting sqref="R6">
    <cfRule type="notContainsBlanks" dxfId="20" priority="2">
      <formula>LEN(TRIM(R6))&gt;0</formula>
    </cfRule>
    <cfRule type="containsBlanks" dxfId="19" priority="3">
      <formula>LEN(TRIM(R6))=0</formula>
    </cfRule>
  </conditionalFormatting>
  <conditionalFormatting sqref="R6">
    <cfRule type="notContainsBlanks" dxfId="18" priority="1">
      <formula>LEN(TRIM(R6))&gt;0</formula>
    </cfRule>
  </conditionalFormatting>
  <conditionalFormatting sqref="D109:D117 B6:B120 D120">
    <cfRule type="containsBlanks" dxfId="17" priority="47">
      <formula>LEN(TRIM(B6))=0</formula>
    </cfRule>
  </conditionalFormatting>
  <conditionalFormatting sqref="B6:B120">
    <cfRule type="cellIs" dxfId="16" priority="42" operator="greaterThanOrEqual">
      <formula>1</formula>
    </cfRule>
  </conditionalFormatting>
  <conditionalFormatting sqref="D6">
    <cfRule type="containsBlanks" dxfId="15" priority="27">
      <formula>LEN(TRIM(D6))=0</formula>
    </cfRule>
  </conditionalFormatting>
  <conditionalFormatting sqref="D14:D21 D7:D12 D23">
    <cfRule type="containsBlanks" dxfId="14" priority="26">
      <formula>LEN(TRIM(D7))=0</formula>
    </cfRule>
  </conditionalFormatting>
  <conditionalFormatting sqref="D22">
    <cfRule type="containsBlanks" dxfId="13" priority="25">
      <formula>LEN(TRIM(D22))=0</formula>
    </cfRule>
  </conditionalFormatting>
  <conditionalFormatting sqref="D24:D26">
    <cfRule type="containsBlanks" dxfId="12" priority="24">
      <formula>LEN(TRIM(D24))=0</formula>
    </cfRule>
  </conditionalFormatting>
  <conditionalFormatting sqref="D27">
    <cfRule type="containsBlanks" dxfId="11" priority="23">
      <formula>LEN(TRIM(D27))=0</formula>
    </cfRule>
  </conditionalFormatting>
  <conditionalFormatting sqref="D28">
    <cfRule type="containsBlanks" dxfId="10" priority="22">
      <formula>LEN(TRIM(D28))=0</formula>
    </cfRule>
  </conditionalFormatting>
  <conditionalFormatting sqref="D29:D43">
    <cfRule type="containsBlanks" dxfId="9" priority="21">
      <formula>LEN(TRIM(D29))=0</formula>
    </cfRule>
  </conditionalFormatting>
  <conditionalFormatting sqref="D44:D50">
    <cfRule type="containsBlanks" dxfId="8" priority="20">
      <formula>LEN(TRIM(D44))=0</formula>
    </cfRule>
  </conditionalFormatting>
  <conditionalFormatting sqref="D51:D60">
    <cfRule type="containsBlanks" dxfId="7" priority="19">
      <formula>LEN(TRIM(D51))=0</formula>
    </cfRule>
  </conditionalFormatting>
  <conditionalFormatting sqref="D61">
    <cfRule type="containsBlanks" dxfId="6" priority="18">
      <formula>LEN(TRIM(D61))=0</formula>
    </cfRule>
  </conditionalFormatting>
  <conditionalFormatting sqref="D62:D65 D67:D74 D76:D78">
    <cfRule type="containsBlanks" dxfId="5" priority="17">
      <formula>LEN(TRIM(D62))=0</formula>
    </cfRule>
  </conditionalFormatting>
  <conditionalFormatting sqref="D66">
    <cfRule type="containsBlanks" dxfId="4" priority="16">
      <formula>LEN(TRIM(D66))=0</formula>
    </cfRule>
  </conditionalFormatting>
  <conditionalFormatting sqref="D75">
    <cfRule type="containsBlanks" dxfId="3" priority="15">
      <formula>LEN(TRIM(D75))=0</formula>
    </cfRule>
  </conditionalFormatting>
  <conditionalFormatting sqref="D79">
    <cfRule type="containsBlanks" dxfId="2" priority="14">
      <formula>LEN(TRIM(D79))=0</formula>
    </cfRule>
  </conditionalFormatting>
  <conditionalFormatting sqref="D80:D108">
    <cfRule type="containsBlanks" dxfId="1" priority="13">
      <formula>LEN(TRIM(D80))=0</formula>
    </cfRule>
  </conditionalFormatting>
  <conditionalFormatting sqref="D118:D119">
    <cfRule type="containsBlanks" dxfId="0" priority="12">
      <formula>LEN(TRIM(D118))=0</formula>
    </cfRule>
  </conditionalFormatting>
  <dataValidations disablePrompts="1" count="2">
    <dataValidation type="list" showInputMessage="1" showErrorMessage="1" sqref="E6:E12 E14:E117 E120">
      <formula1>"ks,bal,sada,"</formula1>
    </dataValidation>
    <dataValidation type="list" showInputMessage="1" showErrorMessage="1" sqref="I6:I120">
      <formula1>"ANO,NE"</formula1>
    </dataValidation>
  </dataValidations>
  <pageMargins left="0.23" right="0.35" top="0.78740157480314965" bottom="0.78740157480314965" header="0.31496062992125984" footer="0.31496062992125984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Lubor Klenc</cp:lastModifiedBy>
  <cp:lastPrinted>2015-11-03T07:24:45Z</cp:lastPrinted>
  <dcterms:created xsi:type="dcterms:W3CDTF">2014-03-05T12:43:32Z</dcterms:created>
  <dcterms:modified xsi:type="dcterms:W3CDTF">2015-11-03T07:47:33Z</dcterms:modified>
</cp:coreProperties>
</file>